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1">Лист2!$A$1:$BD$234</definedName>
  </definedNames>
  <calcPr calcId="152511"/>
</workbook>
</file>

<file path=xl/calcChain.xml><?xml version="1.0" encoding="utf-8"?>
<calcChain xmlns="http://schemas.openxmlformats.org/spreadsheetml/2006/main">
  <c r="AZ218" i="2" l="1"/>
  <c r="AY218" i="2"/>
  <c r="AV218" i="2"/>
  <c r="AU218" i="2"/>
  <c r="AS218" i="2"/>
  <c r="AR218" i="2"/>
  <c r="AQ218" i="2"/>
  <c r="AP218" i="2"/>
  <c r="AO218" i="2"/>
  <c r="AN218" i="2"/>
  <c r="AM218" i="2"/>
  <c r="AK218" i="2"/>
  <c r="AJ218" i="2"/>
  <c r="AI218" i="2"/>
  <c r="AH218" i="2"/>
  <c r="AG218" i="2"/>
  <c r="AF218" i="2"/>
  <c r="AE218" i="2"/>
  <c r="X218" i="2"/>
  <c r="W218" i="2"/>
  <c r="V218" i="2"/>
  <c r="U218" i="2"/>
  <c r="T218" i="2"/>
  <c r="S218" i="2"/>
  <c r="R218" i="2"/>
  <c r="Q218" i="2"/>
  <c r="P218" i="2"/>
  <c r="O218" i="2"/>
  <c r="N218" i="2"/>
  <c r="M218" i="2"/>
  <c r="L218" i="2"/>
  <c r="C218" i="2"/>
  <c r="D218" i="2"/>
  <c r="E218" i="2"/>
  <c r="F218" i="2"/>
  <c r="G218" i="2"/>
  <c r="H218" i="2"/>
  <c r="I218" i="2"/>
  <c r="J218" i="2"/>
  <c r="AU205" i="2"/>
  <c r="AJ205" i="2"/>
  <c r="S205" i="2"/>
  <c r="H205" i="2"/>
  <c r="B196" i="2"/>
  <c r="B195" i="2"/>
  <c r="B194" i="2"/>
  <c r="B193" i="2"/>
  <c r="B192" i="2"/>
  <c r="B191" i="2"/>
  <c r="B183" i="2"/>
  <c r="B184" i="2"/>
  <c r="B185" i="2"/>
  <c r="B186" i="2"/>
  <c r="B187" i="2"/>
  <c r="B188" i="2"/>
  <c r="AZ181" i="2"/>
  <c r="AV181" i="2"/>
  <c r="AN181" i="2"/>
  <c r="AF181" i="2"/>
  <c r="AG181" i="2"/>
  <c r="AH181" i="2"/>
  <c r="AI181" i="2"/>
  <c r="AJ181" i="2"/>
  <c r="AK181" i="2"/>
  <c r="W181" i="2"/>
  <c r="X181" i="2"/>
  <c r="M181" i="2"/>
  <c r="N181" i="2"/>
  <c r="O181" i="2"/>
  <c r="P181" i="2"/>
  <c r="AY181" i="2"/>
  <c r="AU181" i="2"/>
  <c r="AM181" i="2"/>
  <c r="AE181" i="2"/>
  <c r="V181" i="2"/>
  <c r="L181" i="2"/>
  <c r="C181" i="2"/>
  <c r="D181" i="2"/>
  <c r="E181" i="2"/>
  <c r="F181" i="2"/>
  <c r="G181" i="2"/>
  <c r="H181" i="2"/>
  <c r="I181" i="2"/>
  <c r="J181" i="2"/>
  <c r="B180" i="2"/>
  <c r="B179" i="2"/>
  <c r="B178" i="2"/>
  <c r="B177" i="2"/>
  <c r="B176" i="2"/>
  <c r="B175" i="2"/>
  <c r="AZ173" i="2"/>
  <c r="AV173" i="2"/>
  <c r="AN173" i="2"/>
  <c r="AO173" i="2"/>
  <c r="AP173" i="2"/>
  <c r="AF173" i="2"/>
  <c r="AG173" i="2"/>
  <c r="AH173" i="2"/>
  <c r="AI173" i="2"/>
  <c r="AJ173" i="2"/>
  <c r="AK173" i="2"/>
  <c r="AY173" i="2"/>
  <c r="AU173" i="2"/>
  <c r="AM173" i="2"/>
  <c r="AE173" i="2"/>
  <c r="X173" i="2"/>
  <c r="S173" i="2"/>
  <c r="T173" i="2"/>
  <c r="R173" i="2"/>
  <c r="C173" i="2"/>
  <c r="D173" i="2"/>
  <c r="E173" i="2"/>
  <c r="F173" i="2"/>
  <c r="B172" i="2"/>
  <c r="B171" i="2"/>
  <c r="B170" i="2"/>
  <c r="B169" i="2"/>
  <c r="B168" i="2"/>
  <c r="B167" i="2"/>
  <c r="AZ165" i="2"/>
  <c r="AY165" i="2"/>
  <c r="AV165" i="2"/>
  <c r="AU165" i="2"/>
  <c r="AS165" i="2"/>
  <c r="AR165" i="2"/>
  <c r="AQ165" i="2"/>
  <c r="AP165" i="2"/>
  <c r="AO165" i="2"/>
  <c r="AN165" i="2"/>
  <c r="AM165" i="2"/>
  <c r="AK165" i="2"/>
  <c r="AJ165" i="2"/>
  <c r="AI165" i="2"/>
  <c r="AH165" i="2"/>
  <c r="AG165" i="2"/>
  <c r="AF165" i="2"/>
  <c r="AE165" i="2"/>
  <c r="X165" i="2"/>
  <c r="V165" i="2"/>
  <c r="T165" i="2"/>
  <c r="S165" i="2"/>
  <c r="R165" i="2"/>
  <c r="Q165" i="2"/>
  <c r="P165" i="2"/>
  <c r="O165" i="2"/>
  <c r="N165" i="2"/>
  <c r="M165" i="2"/>
  <c r="L165" i="2"/>
  <c r="J165" i="2"/>
  <c r="I165" i="2"/>
  <c r="H165" i="2"/>
  <c r="G165" i="2"/>
  <c r="F165" i="2"/>
  <c r="E165" i="2"/>
  <c r="D165" i="2"/>
  <c r="C165" i="2"/>
  <c r="B164" i="2"/>
  <c r="B163" i="2"/>
  <c r="B162" i="2"/>
  <c r="B161" i="2"/>
  <c r="B160" i="2"/>
  <c r="B159" i="2"/>
  <c r="AZ157" i="2"/>
  <c r="AY157" i="2"/>
  <c r="AV157" i="2"/>
  <c r="AU157" i="2"/>
  <c r="AN157" i="2"/>
  <c r="AO157" i="2"/>
  <c r="AP157" i="2"/>
  <c r="AQ157" i="2"/>
  <c r="AR157" i="2"/>
  <c r="AS157" i="2"/>
  <c r="AM157" i="2"/>
  <c r="AF157" i="2"/>
  <c r="AG157" i="2"/>
  <c r="AH157" i="2"/>
  <c r="AI157" i="2"/>
  <c r="AJ157" i="2"/>
  <c r="AK157" i="2"/>
  <c r="AE157" i="2"/>
  <c r="X157" i="2"/>
  <c r="M157" i="2"/>
  <c r="N157" i="2"/>
  <c r="O157" i="2"/>
  <c r="P157" i="2"/>
  <c r="Q157" i="2"/>
  <c r="R157" i="2"/>
  <c r="S157" i="2"/>
  <c r="T157" i="2"/>
  <c r="V157" i="2"/>
  <c r="L157" i="2"/>
  <c r="C157" i="2"/>
  <c r="D157" i="2"/>
  <c r="E157" i="2"/>
  <c r="F157" i="2"/>
  <c r="G157" i="2"/>
  <c r="H157" i="2"/>
  <c r="I157" i="2"/>
  <c r="J157" i="2"/>
  <c r="B156" i="2"/>
  <c r="B155" i="2"/>
  <c r="B154" i="2"/>
  <c r="B153" i="2"/>
  <c r="B152" i="2"/>
  <c r="B151" i="2"/>
  <c r="AZ149" i="2"/>
  <c r="AV149" i="2"/>
  <c r="AN149" i="2"/>
  <c r="AF149" i="2"/>
  <c r="AG149" i="2"/>
  <c r="AH149" i="2"/>
  <c r="AI149" i="2"/>
  <c r="AJ149" i="2"/>
  <c r="AK149" i="2"/>
  <c r="M149" i="2"/>
  <c r="N149" i="2"/>
  <c r="O149" i="2"/>
  <c r="P149" i="2"/>
  <c r="Q149" i="2"/>
  <c r="R149" i="2"/>
  <c r="AY149" i="2"/>
  <c r="AU149" i="2"/>
  <c r="AS149" i="2"/>
  <c r="AM149" i="2"/>
  <c r="AE149" i="2"/>
  <c r="X149" i="2"/>
  <c r="L149" i="2"/>
  <c r="C149" i="2"/>
  <c r="D149" i="2"/>
  <c r="E149" i="2"/>
  <c r="F149" i="2"/>
  <c r="G149" i="2"/>
  <c r="H149" i="2"/>
  <c r="I149" i="2"/>
  <c r="J149" i="2"/>
  <c r="B148" i="2"/>
  <c r="B147" i="2"/>
  <c r="B146" i="2"/>
  <c r="B145" i="2"/>
  <c r="B144" i="2"/>
  <c r="B143" i="2"/>
  <c r="AZ141" i="2"/>
  <c r="AV141" i="2"/>
  <c r="AN141" i="2"/>
  <c r="AO141" i="2"/>
  <c r="AP141" i="2"/>
  <c r="AQ141" i="2"/>
  <c r="AR141" i="2"/>
  <c r="AS141" i="2"/>
  <c r="AF141" i="2"/>
  <c r="AG141" i="2"/>
  <c r="AH141" i="2"/>
  <c r="AI141" i="2"/>
  <c r="AJ141" i="2"/>
  <c r="AK141" i="2"/>
  <c r="W141" i="2"/>
  <c r="X141" i="2"/>
  <c r="M141" i="2"/>
  <c r="N141" i="2"/>
  <c r="O141" i="2"/>
  <c r="P141" i="2"/>
  <c r="Q141" i="2"/>
  <c r="AY141" i="2"/>
  <c r="AU141" i="2"/>
  <c r="AM141" i="2"/>
  <c r="AE141" i="2"/>
  <c r="V141" i="2"/>
  <c r="L141" i="2"/>
  <c r="C141" i="2"/>
  <c r="D141" i="2"/>
  <c r="E141" i="2"/>
  <c r="F141" i="2"/>
  <c r="G141" i="2"/>
  <c r="H141" i="2"/>
  <c r="I141" i="2"/>
  <c r="J141" i="2"/>
  <c r="B140" i="2"/>
  <c r="B139" i="2"/>
  <c r="B138" i="2"/>
  <c r="B137" i="2"/>
  <c r="B136" i="2"/>
  <c r="B135" i="2"/>
  <c r="AZ133" i="2"/>
  <c r="AY133" i="2"/>
  <c r="AU133" i="2"/>
  <c r="AS133" i="2"/>
  <c r="AR133" i="2"/>
  <c r="AK133" i="2"/>
  <c r="AJ133" i="2"/>
  <c r="AI133" i="2"/>
  <c r="AH133" i="2"/>
  <c r="AG133" i="2"/>
  <c r="AF133" i="2"/>
  <c r="AE133" i="2"/>
  <c r="X133" i="2"/>
  <c r="W133" i="2"/>
  <c r="V133" i="2"/>
  <c r="T133" i="2"/>
  <c r="S133" i="2"/>
  <c r="R133" i="2"/>
  <c r="Q133" i="2"/>
  <c r="P133" i="2"/>
  <c r="O133" i="2"/>
  <c r="N133" i="2"/>
  <c r="M133" i="2"/>
  <c r="L133" i="2"/>
  <c r="J133" i="2"/>
  <c r="I133" i="2"/>
  <c r="G133" i="2"/>
  <c r="F133" i="2"/>
  <c r="E133" i="2"/>
  <c r="D133" i="2"/>
  <c r="C133" i="2"/>
  <c r="B132" i="2"/>
  <c r="B131" i="2"/>
  <c r="B130" i="2"/>
  <c r="B129" i="2"/>
  <c r="B128" i="2"/>
  <c r="B127" i="2"/>
  <c r="AZ125" i="2"/>
  <c r="AS125" i="2"/>
  <c r="AY125" i="2"/>
  <c r="AU125" i="2"/>
  <c r="AR125" i="2"/>
  <c r="AF125" i="2"/>
  <c r="AG125" i="2"/>
  <c r="AH125" i="2"/>
  <c r="AI125" i="2"/>
  <c r="AJ125" i="2"/>
  <c r="AK125" i="2"/>
  <c r="AE125" i="2"/>
  <c r="M125" i="2"/>
  <c r="N125" i="2"/>
  <c r="O125" i="2"/>
  <c r="P125" i="2"/>
  <c r="Q125" i="2"/>
  <c r="R125" i="2"/>
  <c r="S125" i="2"/>
  <c r="T125" i="2"/>
  <c r="V125" i="2"/>
  <c r="W125" i="2"/>
  <c r="X125" i="2"/>
  <c r="J125" i="2"/>
  <c r="L125" i="2"/>
  <c r="I125" i="2"/>
  <c r="C125" i="2"/>
  <c r="D125" i="2"/>
  <c r="E125" i="2"/>
  <c r="F125" i="2"/>
  <c r="G125" i="2"/>
  <c r="B124" i="2"/>
  <c r="B123" i="2"/>
  <c r="B122" i="2"/>
  <c r="B121" i="2"/>
  <c r="B119" i="2"/>
  <c r="B120" i="2"/>
  <c r="AG117" i="2"/>
  <c r="C117" i="2"/>
  <c r="B116" i="2"/>
  <c r="B115" i="2"/>
  <c r="B114" i="2"/>
  <c r="B113" i="2"/>
  <c r="B112" i="2"/>
  <c r="B111" i="2"/>
  <c r="AZ109" i="2"/>
  <c r="AY109" i="2"/>
  <c r="AV109" i="2"/>
  <c r="AU109" i="2"/>
  <c r="AK109" i="2"/>
  <c r="AJ109" i="2"/>
  <c r="AI109" i="2"/>
  <c r="AH109" i="2"/>
  <c r="AG109" i="2"/>
  <c r="AF109" i="2"/>
  <c r="AE109" i="2"/>
  <c r="X109" i="2"/>
  <c r="W109" i="2"/>
  <c r="V109" i="2"/>
  <c r="O109" i="2"/>
  <c r="N109" i="2"/>
  <c r="M109" i="2"/>
  <c r="L109" i="2"/>
  <c r="J109" i="2"/>
  <c r="I109" i="2"/>
  <c r="G109" i="2"/>
  <c r="F109" i="2"/>
  <c r="E109" i="2"/>
  <c r="D109" i="2"/>
  <c r="C109" i="2"/>
  <c r="B108" i="2"/>
  <c r="B107" i="2"/>
  <c r="B106" i="2"/>
  <c r="B105" i="2"/>
  <c r="B104" i="2"/>
  <c r="B103" i="2"/>
  <c r="B100" i="2"/>
  <c r="B99" i="2"/>
  <c r="B98" i="2"/>
  <c r="B97" i="2"/>
  <c r="B96" i="2"/>
  <c r="B95" i="2"/>
  <c r="AZ93" i="2"/>
  <c r="AV93" i="2"/>
  <c r="AN93" i="2"/>
  <c r="AO93" i="2"/>
  <c r="AF93" i="2"/>
  <c r="AG93" i="2"/>
  <c r="AH93" i="2"/>
  <c r="AI93" i="2"/>
  <c r="AJ93" i="2"/>
  <c r="AK93" i="2"/>
  <c r="AY93" i="2"/>
  <c r="AU93" i="2"/>
  <c r="AM93" i="2"/>
  <c r="AE93" i="2"/>
  <c r="W93" i="2"/>
  <c r="X93" i="2"/>
  <c r="V93" i="2"/>
  <c r="P93" i="2"/>
  <c r="C93" i="2"/>
  <c r="D93" i="2"/>
  <c r="E93" i="2"/>
  <c r="F93" i="2"/>
  <c r="B92" i="2"/>
  <c r="B91" i="2"/>
  <c r="B90" i="2"/>
  <c r="B89" i="2"/>
  <c r="B88" i="2"/>
  <c r="B87" i="2"/>
  <c r="B84" i="2"/>
  <c r="B82" i="2"/>
  <c r="B81" i="2"/>
  <c r="B80" i="2"/>
  <c r="AZ77" i="2"/>
  <c r="AY77" i="2"/>
  <c r="AV77" i="2"/>
  <c r="AU77" i="2"/>
  <c r="AO77" i="2"/>
  <c r="AN77" i="2"/>
  <c r="AM77" i="2"/>
  <c r="AJ77" i="2"/>
  <c r="AI77" i="2"/>
  <c r="AH77" i="2"/>
  <c r="AF77" i="2"/>
  <c r="O77" i="2"/>
  <c r="N77" i="2"/>
  <c r="M77" i="2"/>
  <c r="L77" i="2"/>
  <c r="J77" i="2"/>
  <c r="I77" i="2"/>
  <c r="G77" i="2"/>
  <c r="F77" i="2"/>
  <c r="D77" i="2"/>
  <c r="C77" i="2"/>
  <c r="B76" i="2"/>
  <c r="AG77" i="2"/>
  <c r="AK77" i="2"/>
  <c r="AE77" i="2"/>
  <c r="B74" i="2"/>
  <c r="B73" i="2"/>
  <c r="B72" i="2"/>
  <c r="B71" i="2"/>
  <c r="B68" i="2"/>
  <c r="B67" i="2"/>
  <c r="B65" i="2"/>
  <c r="B64" i="2"/>
  <c r="B63" i="2"/>
  <c r="X61" i="2"/>
  <c r="B60" i="2"/>
  <c r="B59" i="2"/>
  <c r="B58" i="2"/>
  <c r="B57" i="2"/>
  <c r="B55" i="2"/>
  <c r="B56" i="2"/>
  <c r="B51" i="2"/>
  <c r="B50" i="2"/>
  <c r="B48" i="2"/>
  <c r="AZ45" i="2"/>
  <c r="AY45" i="2"/>
  <c r="AV45" i="2"/>
  <c r="AU45" i="2"/>
  <c r="AN45" i="2"/>
  <c r="AO45" i="2"/>
  <c r="AP45" i="2"/>
  <c r="AQ45" i="2"/>
  <c r="AR45" i="2"/>
  <c r="AS45" i="2"/>
  <c r="AM45" i="2"/>
  <c r="AF45" i="2"/>
  <c r="AG45" i="2"/>
  <c r="AH45" i="2"/>
  <c r="AI45" i="2"/>
  <c r="AJ45" i="2"/>
  <c r="AK45" i="2"/>
  <c r="AE45" i="2"/>
  <c r="M45" i="2"/>
  <c r="N45" i="2"/>
  <c r="O45" i="2"/>
  <c r="P45" i="2"/>
  <c r="Q45" i="2"/>
  <c r="R45" i="2"/>
  <c r="S45" i="2"/>
  <c r="T45" i="2"/>
  <c r="V45" i="2"/>
  <c r="W45" i="2"/>
  <c r="X45" i="2"/>
  <c r="L45" i="2"/>
  <c r="J45" i="2"/>
  <c r="I45" i="2"/>
  <c r="C45" i="2"/>
  <c r="D45" i="2"/>
  <c r="E45" i="2"/>
  <c r="F45" i="2"/>
  <c r="G45" i="2"/>
  <c r="B44" i="2"/>
  <c r="B43" i="2"/>
  <c r="B42" i="2"/>
  <c r="B41" i="2"/>
  <c r="B40" i="2"/>
  <c r="B39" i="2"/>
  <c r="B36" i="2"/>
  <c r="B34" i="2"/>
  <c r="B26" i="2"/>
  <c r="B109" i="2" l="1"/>
  <c r="B133" i="2"/>
  <c r="B165" i="2"/>
  <c r="B181" i="2"/>
  <c r="B173" i="2"/>
  <c r="B157" i="2"/>
  <c r="B149" i="2"/>
  <c r="B141" i="2"/>
  <c r="B125" i="2"/>
  <c r="B93" i="2"/>
  <c r="B45" i="2"/>
  <c r="B217" i="2"/>
  <c r="B216" i="2"/>
  <c r="B215" i="2"/>
  <c r="B214" i="2"/>
  <c r="B213" i="2"/>
  <c r="B212" i="2"/>
  <c r="AZ205" i="2"/>
  <c r="AV205" i="2"/>
  <c r="AN205" i="2"/>
  <c r="AO205" i="2"/>
  <c r="AP205" i="2"/>
  <c r="AQ205" i="2"/>
  <c r="AR205" i="2"/>
  <c r="AS205" i="2"/>
  <c r="AF205" i="2"/>
  <c r="AG205" i="2"/>
  <c r="AH205" i="2"/>
  <c r="AI205" i="2"/>
  <c r="AK205" i="2"/>
  <c r="X205" i="2"/>
  <c r="M205" i="2"/>
  <c r="N205" i="2"/>
  <c r="O205" i="2"/>
  <c r="P205" i="2"/>
  <c r="Q205" i="2"/>
  <c r="R205" i="2"/>
  <c r="T205" i="2"/>
  <c r="V205" i="2"/>
  <c r="W205" i="2"/>
  <c r="AY205" i="2"/>
  <c r="AM205" i="2"/>
  <c r="AE205" i="2"/>
  <c r="L205" i="2"/>
  <c r="C205" i="2"/>
  <c r="D205" i="2"/>
  <c r="E205" i="2"/>
  <c r="F205" i="2"/>
  <c r="G205" i="2"/>
  <c r="I205" i="2"/>
  <c r="J205" i="2"/>
  <c r="B204" i="2"/>
  <c r="B203" i="2"/>
  <c r="B202" i="2"/>
  <c r="B201" i="2"/>
  <c r="B200" i="2"/>
  <c r="B199" i="2"/>
  <c r="AZ197" i="2"/>
  <c r="AV197" i="2"/>
  <c r="AN197" i="2"/>
  <c r="AO197" i="2"/>
  <c r="AP197" i="2"/>
  <c r="AQ197" i="2"/>
  <c r="AR197" i="2"/>
  <c r="AS197" i="2"/>
  <c r="AF197" i="2"/>
  <c r="AG197" i="2"/>
  <c r="AH197" i="2"/>
  <c r="AI197" i="2"/>
  <c r="AJ197" i="2"/>
  <c r="AK197" i="2"/>
  <c r="M197" i="2"/>
  <c r="N197" i="2"/>
  <c r="O197" i="2"/>
  <c r="P197" i="2"/>
  <c r="Q197" i="2"/>
  <c r="R197" i="2"/>
  <c r="S197" i="2"/>
  <c r="T197" i="2"/>
  <c r="V197" i="2"/>
  <c r="W197" i="2"/>
  <c r="X197" i="2"/>
  <c r="AY197" i="2"/>
  <c r="AU197" i="2"/>
  <c r="AM197" i="2"/>
  <c r="AE197" i="2"/>
  <c r="L197" i="2"/>
  <c r="C197" i="2"/>
  <c r="D197" i="2"/>
  <c r="E197" i="2"/>
  <c r="F197" i="2"/>
  <c r="G197" i="2"/>
  <c r="H197" i="2"/>
  <c r="I197" i="2"/>
  <c r="J197" i="2"/>
  <c r="AZ189" i="2"/>
  <c r="AV189" i="2"/>
  <c r="AN189" i="2"/>
  <c r="AF189" i="2"/>
  <c r="AG189" i="2"/>
  <c r="AH189" i="2"/>
  <c r="AI189" i="2"/>
  <c r="AJ189" i="2"/>
  <c r="AK189" i="2"/>
  <c r="V189" i="2"/>
  <c r="W189" i="2"/>
  <c r="X189" i="2"/>
  <c r="M189" i="2"/>
  <c r="N189" i="2"/>
  <c r="O189" i="2"/>
  <c r="P189" i="2"/>
  <c r="AY189" i="2"/>
  <c r="AU189" i="2"/>
  <c r="AS189" i="2"/>
  <c r="AM189" i="2"/>
  <c r="AE189" i="2"/>
  <c r="L189" i="2"/>
  <c r="C189" i="2"/>
  <c r="D189" i="2"/>
  <c r="E189" i="2"/>
  <c r="F189" i="2"/>
  <c r="G189" i="2"/>
  <c r="H189" i="2"/>
  <c r="I189" i="2"/>
  <c r="J189" i="2"/>
  <c r="AZ117" i="2"/>
  <c r="AV117" i="2"/>
  <c r="AY117" i="2"/>
  <c r="AU117" i="2"/>
  <c r="AF117" i="2"/>
  <c r="AH117" i="2"/>
  <c r="AI117" i="2"/>
  <c r="AJ117" i="2"/>
  <c r="AK117" i="2"/>
  <c r="AE117" i="2"/>
  <c r="V117" i="2"/>
  <c r="W117" i="2"/>
  <c r="X117" i="2"/>
  <c r="M117" i="2"/>
  <c r="N117" i="2"/>
  <c r="O117" i="2"/>
  <c r="L117" i="2"/>
  <c r="J117" i="2"/>
  <c r="I117" i="2"/>
  <c r="D117" i="2"/>
  <c r="E117" i="2"/>
  <c r="F117" i="2"/>
  <c r="G117" i="2"/>
  <c r="AZ101" i="2"/>
  <c r="AV101" i="2"/>
  <c r="AF101" i="2"/>
  <c r="AG101" i="2"/>
  <c r="AH101" i="2"/>
  <c r="AI101" i="2"/>
  <c r="AJ101" i="2"/>
  <c r="AK101" i="2"/>
  <c r="W101" i="2"/>
  <c r="X101" i="2"/>
  <c r="M101" i="2"/>
  <c r="N101" i="2"/>
  <c r="O101" i="2"/>
  <c r="J101" i="2"/>
  <c r="AY101" i="2"/>
  <c r="AU101" i="2"/>
  <c r="AE101" i="2"/>
  <c r="V101" i="2"/>
  <c r="L101" i="2"/>
  <c r="I101" i="2"/>
  <c r="C101" i="2"/>
  <c r="D101" i="2"/>
  <c r="E101" i="2"/>
  <c r="F101" i="2"/>
  <c r="G101" i="2"/>
  <c r="B205" i="2" l="1"/>
  <c r="B117" i="2"/>
  <c r="B218" i="2"/>
  <c r="B189" i="2"/>
  <c r="B197" i="2"/>
  <c r="B101" i="2"/>
  <c r="AZ85" i="2"/>
  <c r="AV85" i="2"/>
  <c r="AN85" i="2"/>
  <c r="AO85" i="2"/>
  <c r="AF85" i="2"/>
  <c r="AG85" i="2"/>
  <c r="AH85" i="2"/>
  <c r="AI85" i="2"/>
  <c r="AJ85" i="2"/>
  <c r="AK85" i="2"/>
  <c r="W85" i="2"/>
  <c r="X85" i="2"/>
  <c r="AY85" i="2"/>
  <c r="AU85" i="2"/>
  <c r="AM85" i="2"/>
  <c r="AE85" i="2"/>
  <c r="V85" i="2"/>
  <c r="P85" i="2"/>
  <c r="C85" i="2"/>
  <c r="D85" i="2"/>
  <c r="E85" i="2"/>
  <c r="F85" i="2"/>
  <c r="B83" i="2"/>
  <c r="B79" i="2"/>
  <c r="AZ69" i="2"/>
  <c r="AV69" i="2"/>
  <c r="AN69" i="2"/>
  <c r="AO69" i="2"/>
  <c r="AF69" i="2"/>
  <c r="AG69" i="2"/>
  <c r="AH69" i="2"/>
  <c r="AI69" i="2"/>
  <c r="AJ69" i="2"/>
  <c r="AK69" i="2"/>
  <c r="W69" i="2"/>
  <c r="X69" i="2"/>
  <c r="AY69" i="2"/>
  <c r="AU69" i="2"/>
  <c r="AM69" i="2"/>
  <c r="AE69" i="2"/>
  <c r="V69" i="2"/>
  <c r="P69" i="2"/>
  <c r="C69" i="2"/>
  <c r="D69" i="2"/>
  <c r="E69" i="2"/>
  <c r="F69" i="2"/>
  <c r="B66" i="2"/>
  <c r="AZ61" i="2"/>
  <c r="AV61" i="2"/>
  <c r="AR61" i="2"/>
  <c r="AS61" i="2"/>
  <c r="AN61" i="2"/>
  <c r="AF61" i="2"/>
  <c r="AG61" i="2"/>
  <c r="AH61" i="2"/>
  <c r="AI61" i="2"/>
  <c r="AJ61" i="2"/>
  <c r="R61" i="2"/>
  <c r="S61" i="2"/>
  <c r="T61" i="2"/>
  <c r="AY61" i="2"/>
  <c r="AU61" i="2"/>
  <c r="AQ61" i="2"/>
  <c r="AM61" i="2"/>
  <c r="AE61" i="2"/>
  <c r="Q61" i="2"/>
  <c r="C61" i="2"/>
  <c r="D61" i="2"/>
  <c r="E61" i="2"/>
  <c r="F61" i="2"/>
  <c r="AZ53" i="2"/>
  <c r="AV53" i="2"/>
  <c r="AN53" i="2"/>
  <c r="AO53" i="2"/>
  <c r="AP53" i="2"/>
  <c r="AQ53" i="2"/>
  <c r="AR53" i="2"/>
  <c r="AS53" i="2"/>
  <c r="AF53" i="2"/>
  <c r="AG53" i="2"/>
  <c r="AH53" i="2"/>
  <c r="AI53" i="2"/>
  <c r="AJ53" i="2"/>
  <c r="AK53" i="2"/>
  <c r="M53" i="2"/>
  <c r="N53" i="2"/>
  <c r="O53" i="2"/>
  <c r="P53" i="2"/>
  <c r="Q53" i="2"/>
  <c r="R53" i="2"/>
  <c r="S53" i="2"/>
  <c r="T53" i="2"/>
  <c r="V53" i="2"/>
  <c r="W53" i="2"/>
  <c r="X53" i="2"/>
  <c r="AY53" i="2"/>
  <c r="AU53" i="2"/>
  <c r="AM53" i="2"/>
  <c r="AE53" i="2"/>
  <c r="L53" i="2"/>
  <c r="C53" i="2"/>
  <c r="D53" i="2"/>
  <c r="E53" i="2"/>
  <c r="F53" i="2"/>
  <c r="G53" i="2"/>
  <c r="H53" i="2"/>
  <c r="I53" i="2"/>
  <c r="J53" i="2"/>
  <c r="B52" i="2"/>
  <c r="B49" i="2"/>
  <c r="B47" i="2"/>
  <c r="AZ37" i="2"/>
  <c r="AV37" i="2"/>
  <c r="AY37" i="2"/>
  <c r="AU37" i="2"/>
  <c r="AS37" i="2"/>
  <c r="AN37" i="2"/>
  <c r="AO37" i="2"/>
  <c r="AP37" i="2"/>
  <c r="AM37" i="2"/>
  <c r="AK37" i="2"/>
  <c r="AF37" i="2"/>
  <c r="AG37" i="2"/>
  <c r="AH37" i="2"/>
  <c r="AI37" i="2"/>
  <c r="AJ37" i="2"/>
  <c r="AE37" i="2"/>
  <c r="M37" i="2"/>
  <c r="N37" i="2"/>
  <c r="O37" i="2"/>
  <c r="L37" i="2"/>
  <c r="J37" i="2"/>
  <c r="I37" i="2"/>
  <c r="C37" i="2"/>
  <c r="D37" i="2"/>
  <c r="E37" i="2"/>
  <c r="F37" i="2"/>
  <c r="G37" i="2"/>
  <c r="B35" i="2"/>
  <c r="B33" i="2"/>
  <c r="B32" i="2"/>
  <c r="B31" i="2"/>
  <c r="E77" i="2" l="1"/>
  <c r="B69" i="2"/>
  <c r="B53" i="2"/>
  <c r="B37" i="2"/>
  <c r="B85" i="2"/>
  <c r="B61" i="2"/>
  <c r="AZ29" i="2"/>
  <c r="AY29" i="2"/>
  <c r="AV29" i="2"/>
  <c r="AU29" i="2"/>
  <c r="AN29" i="2"/>
  <c r="AO29" i="2"/>
  <c r="AP29" i="2"/>
  <c r="AQ29" i="2"/>
  <c r="AR29" i="2"/>
  <c r="AS29" i="2"/>
  <c r="AM29" i="2"/>
  <c r="AF29" i="2"/>
  <c r="AG29" i="2"/>
  <c r="AH29" i="2"/>
  <c r="AI29" i="2"/>
  <c r="AJ29" i="2"/>
  <c r="AK29" i="2"/>
  <c r="AE29" i="2"/>
  <c r="X29" i="2"/>
  <c r="Q29" i="2"/>
  <c r="R29" i="2"/>
  <c r="S29" i="2"/>
  <c r="T29" i="2"/>
  <c r="P29" i="2"/>
  <c r="C29" i="2"/>
  <c r="D29" i="2"/>
  <c r="E29" i="2"/>
  <c r="F29" i="2"/>
  <c r="G29" i="2"/>
  <c r="B23" i="2"/>
  <c r="B28" i="2"/>
  <c r="B27" i="2"/>
  <c r="B25" i="2"/>
  <c r="B24" i="2"/>
  <c r="B29" i="2" l="1"/>
  <c r="B75" i="2" l="1"/>
  <c r="B77" i="2" s="1"/>
</calcChain>
</file>

<file path=xl/sharedStrings.xml><?xml version="1.0" encoding="utf-8"?>
<sst xmlns="http://schemas.openxmlformats.org/spreadsheetml/2006/main" count="571" uniqueCount="160">
  <si>
    <r>
      <t>дни недели / месяц</t>
    </r>
    <r>
      <rPr>
        <sz val="11"/>
        <color rgb="FF000000"/>
        <rFont val="Times New Roman"/>
        <family val="1"/>
        <charset val="204"/>
      </rPr>
      <t xml:space="preserve"> </t>
    </r>
  </si>
  <si>
    <r>
      <t>тематика,</t>
    </r>
    <r>
      <rPr>
        <sz val="11"/>
        <color rgb="FF000000"/>
        <rFont val="Times New Roman"/>
        <family val="1"/>
        <charset val="204"/>
      </rPr>
      <t xml:space="preserve"> </t>
    </r>
  </si>
  <si>
    <r>
      <t>мероприятия</t>
    </r>
    <r>
      <rPr>
        <sz val="11"/>
        <color rgb="FF000000"/>
        <rFont val="Times New Roman"/>
        <family val="1"/>
        <charset val="204"/>
      </rPr>
      <t xml:space="preserve"> </t>
    </r>
  </si>
  <si>
    <r>
      <t>Декабрь 2011 г.</t>
    </r>
    <r>
      <rPr>
        <sz val="11"/>
        <color rgb="FF000000"/>
        <rFont val="Times New Roman"/>
        <family val="1"/>
        <charset val="204"/>
      </rPr>
      <t xml:space="preserve"> </t>
    </r>
  </si>
  <si>
    <r>
      <t>Январь</t>
    </r>
    <r>
      <rPr>
        <sz val="11"/>
        <color rgb="FF000000"/>
        <rFont val="Times New Roman"/>
        <family val="1"/>
        <charset val="204"/>
      </rPr>
      <t xml:space="preserve"> </t>
    </r>
  </si>
  <si>
    <r>
      <t>Февраль</t>
    </r>
    <r>
      <rPr>
        <sz val="11"/>
        <color rgb="FF000000"/>
        <rFont val="Times New Roman"/>
        <family val="1"/>
        <charset val="204"/>
      </rPr>
      <t xml:space="preserve"> </t>
    </r>
  </si>
  <si>
    <r>
      <t>Март</t>
    </r>
    <r>
      <rPr>
        <sz val="11"/>
        <color rgb="FF000000"/>
        <rFont val="Times New Roman"/>
        <family val="1"/>
        <charset val="204"/>
      </rPr>
      <t xml:space="preserve"> </t>
    </r>
  </si>
  <si>
    <r>
      <t>Апрель</t>
    </r>
    <r>
      <rPr>
        <sz val="11"/>
        <color rgb="FF000000"/>
        <rFont val="Times New Roman"/>
        <family val="1"/>
        <charset val="204"/>
      </rPr>
      <t xml:space="preserve"> </t>
    </r>
  </si>
  <si>
    <r>
      <t xml:space="preserve">Май </t>
    </r>
    <r>
      <rPr>
        <sz val="11"/>
        <color rgb="FF000000"/>
        <rFont val="Times New Roman"/>
        <family val="1"/>
        <charset val="204"/>
      </rPr>
      <t xml:space="preserve"> </t>
    </r>
  </si>
  <si>
    <r>
      <t>Июнь</t>
    </r>
    <r>
      <rPr>
        <sz val="11"/>
        <color rgb="FF000000"/>
        <rFont val="Times New Roman"/>
        <family val="1"/>
        <charset val="204"/>
      </rPr>
      <t xml:space="preserve"> </t>
    </r>
  </si>
  <si>
    <r>
      <t>Июль</t>
    </r>
    <r>
      <rPr>
        <sz val="11"/>
        <color rgb="FF000000"/>
        <rFont val="Times New Roman"/>
        <family val="1"/>
        <charset val="204"/>
      </rPr>
      <t xml:space="preserve"> </t>
    </r>
  </si>
  <si>
    <r>
      <t>Август</t>
    </r>
    <r>
      <rPr>
        <sz val="11"/>
        <color rgb="FF000000"/>
        <rFont val="Times New Roman"/>
        <family val="1"/>
        <charset val="204"/>
      </rPr>
      <t xml:space="preserve"> </t>
    </r>
  </si>
  <si>
    <r>
      <t xml:space="preserve">Сентябрь </t>
    </r>
    <r>
      <rPr>
        <sz val="11"/>
        <color rgb="FF000000"/>
        <rFont val="Times New Roman"/>
        <family val="1"/>
        <charset val="204"/>
      </rPr>
      <t xml:space="preserve"> </t>
    </r>
  </si>
  <si>
    <r>
      <t>Октябрь</t>
    </r>
    <r>
      <rPr>
        <sz val="11"/>
        <color rgb="FF000000"/>
        <rFont val="Times New Roman"/>
        <family val="1"/>
        <charset val="204"/>
      </rPr>
      <t xml:space="preserve"> </t>
    </r>
  </si>
  <si>
    <r>
      <t>Ноябрь</t>
    </r>
    <r>
      <rPr>
        <sz val="11"/>
        <color rgb="FF000000"/>
        <rFont val="Times New Roman"/>
        <family val="1"/>
        <charset val="204"/>
      </rPr>
      <t xml:space="preserve"> </t>
    </r>
  </si>
  <si>
    <r>
      <t>пн</t>
    </r>
    <r>
      <rPr>
        <sz val="11"/>
        <color rgb="FF000000"/>
        <rFont val="Times New Roman"/>
        <family val="1"/>
        <charset val="204"/>
      </rPr>
      <t xml:space="preserve"> </t>
    </r>
  </si>
  <si>
    <r>
      <t>вт</t>
    </r>
    <r>
      <rPr>
        <sz val="11"/>
        <color rgb="FF000000"/>
        <rFont val="Times New Roman"/>
        <family val="1"/>
        <charset val="204"/>
      </rPr>
      <t xml:space="preserve"> </t>
    </r>
  </si>
  <si>
    <r>
      <t>ср</t>
    </r>
    <r>
      <rPr>
        <sz val="11"/>
        <color rgb="FF000000"/>
        <rFont val="Times New Roman"/>
        <family val="1"/>
        <charset val="204"/>
      </rPr>
      <t xml:space="preserve"> </t>
    </r>
  </si>
  <si>
    <r>
      <t>чт</t>
    </r>
    <r>
      <rPr>
        <sz val="11"/>
        <color rgb="FF000000"/>
        <rFont val="Times New Roman"/>
        <family val="1"/>
        <charset val="204"/>
      </rPr>
      <t xml:space="preserve"> </t>
    </r>
  </si>
  <si>
    <r>
      <t>пт</t>
    </r>
    <r>
      <rPr>
        <sz val="11"/>
        <color rgb="FF000000"/>
        <rFont val="Times New Roman"/>
        <family val="1"/>
        <charset val="204"/>
      </rPr>
      <t xml:space="preserve"> </t>
    </r>
  </si>
  <si>
    <r>
      <t>сб</t>
    </r>
    <r>
      <rPr>
        <sz val="11"/>
        <color rgb="FF000000"/>
        <rFont val="Times New Roman"/>
        <family val="1"/>
        <charset val="204"/>
      </rPr>
      <t xml:space="preserve"> </t>
    </r>
  </si>
  <si>
    <r>
      <t>вс</t>
    </r>
    <r>
      <rPr>
        <sz val="11"/>
        <color rgb="FF000000"/>
        <rFont val="Times New Roman"/>
        <family val="1"/>
        <charset val="204"/>
      </rPr>
      <t xml:space="preserve"> </t>
    </r>
  </si>
  <si>
    <r>
      <t>1. Проведение учебных занятий:</t>
    </r>
    <r>
      <rPr>
        <sz val="11"/>
        <color rgb="FF000000"/>
        <rFont val="Times New Roman"/>
        <family val="1"/>
        <charset val="204"/>
      </rPr>
      <t xml:space="preserve"> </t>
    </r>
  </si>
  <si>
    <r>
      <t>I. Проведение ФП в подразделениях соединения:</t>
    </r>
    <r>
      <rPr>
        <sz val="11"/>
        <color rgb="FF000000"/>
        <rFont val="Times New Roman"/>
        <family val="1"/>
        <charset val="204"/>
      </rPr>
      <t xml:space="preserve"> </t>
    </r>
  </si>
  <si>
    <r>
      <t>Для мотострелковых подразделений, подразделений радиационной, химической, биологической защиты (2мсб)</t>
    </r>
    <r>
      <rPr>
        <sz val="11"/>
        <color rgb="FF000000"/>
        <rFont val="Times New Roman"/>
        <family val="1"/>
        <charset val="204"/>
      </rPr>
      <t xml:space="preserve"> </t>
    </r>
  </si>
  <si>
    <r>
      <t>Гимнастика  Т.1</t>
    </r>
    <r>
      <rPr>
        <sz val="11"/>
        <color rgb="FF000000"/>
        <rFont val="Times New Roman"/>
        <family val="1"/>
        <charset val="204"/>
      </rPr>
      <t xml:space="preserve"> </t>
    </r>
  </si>
  <si>
    <r>
      <t> </t>
    </r>
    <r>
      <rPr>
        <sz val="11"/>
        <color rgb="FF000000"/>
        <rFont val="Times New Roman"/>
        <family val="1"/>
        <charset val="204"/>
      </rPr>
      <t xml:space="preserve"> </t>
    </r>
  </si>
  <si>
    <r>
      <t>БСО</t>
    </r>
    <r>
      <rPr>
        <sz val="11"/>
        <color rgb="FF000000"/>
        <rFont val="Times New Roman"/>
        <family val="1"/>
        <charset val="204"/>
      </rPr>
      <t xml:space="preserve"> </t>
    </r>
  </si>
  <si>
    <r>
      <t>БСВ</t>
    </r>
    <r>
      <rPr>
        <sz val="11"/>
        <color rgb="FF000000"/>
        <rFont val="Times New Roman"/>
        <family val="1"/>
        <charset val="204"/>
      </rPr>
      <t xml:space="preserve"> </t>
    </r>
  </si>
  <si>
    <r>
      <t>РТУ</t>
    </r>
    <r>
      <rPr>
        <sz val="11"/>
        <color rgb="FF000000"/>
        <rFont val="Times New Roman"/>
        <family val="1"/>
        <charset val="204"/>
      </rPr>
      <t xml:space="preserve"> </t>
    </r>
  </si>
  <si>
    <r>
      <t>Итоговая проверка</t>
    </r>
    <r>
      <rPr>
        <sz val="11"/>
        <color rgb="FF000000"/>
        <rFont val="Times New Roman"/>
        <family val="1"/>
        <charset val="204"/>
      </rPr>
      <t xml:space="preserve"> </t>
    </r>
  </si>
  <si>
    <r>
      <t>Подготовительный период</t>
    </r>
    <r>
      <rPr>
        <sz val="11"/>
        <color rgb="FF000000"/>
        <rFont val="Times New Roman"/>
        <family val="1"/>
        <charset val="204"/>
      </rPr>
      <t xml:space="preserve"> </t>
    </r>
  </si>
  <si>
    <r>
      <t>Полев. выход</t>
    </r>
    <r>
      <rPr>
        <sz val="11"/>
        <color rgb="FF000000"/>
        <rFont val="Times New Roman"/>
        <family val="1"/>
        <charset val="204"/>
      </rPr>
      <t xml:space="preserve"> </t>
    </r>
  </si>
  <si>
    <r>
      <t>БТУ</t>
    </r>
    <r>
      <rPr>
        <sz val="11"/>
        <color rgb="FF000000"/>
        <rFont val="Times New Roman"/>
        <family val="1"/>
        <charset val="204"/>
      </rPr>
      <t xml:space="preserve"> </t>
    </r>
  </si>
  <si>
    <r>
      <t>Рукопашн. бой  Т.2</t>
    </r>
    <r>
      <rPr>
        <sz val="11"/>
        <color rgb="FF000000"/>
        <rFont val="Times New Roman"/>
        <family val="1"/>
        <charset val="204"/>
      </rPr>
      <t xml:space="preserve"> </t>
    </r>
  </si>
  <si>
    <r>
      <t>Преод.преп.  Т.3</t>
    </r>
    <r>
      <rPr>
        <sz val="11"/>
        <color rgb="FF000000"/>
        <rFont val="Times New Roman"/>
        <family val="1"/>
        <charset val="204"/>
      </rPr>
      <t xml:space="preserve"> </t>
    </r>
  </si>
  <si>
    <r>
      <t>Ускор. передв. Т.4</t>
    </r>
    <r>
      <rPr>
        <sz val="11"/>
        <color rgb="FF000000"/>
        <rFont val="Times New Roman"/>
        <family val="1"/>
        <charset val="204"/>
      </rPr>
      <t xml:space="preserve"> </t>
    </r>
  </si>
  <si>
    <r>
      <t>Спорт. Игры Т.7</t>
    </r>
    <r>
      <rPr>
        <sz val="11"/>
        <color rgb="FF000000"/>
        <rFont val="Times New Roman"/>
        <family val="1"/>
        <charset val="204"/>
      </rPr>
      <t xml:space="preserve"> </t>
    </r>
  </si>
  <si>
    <r>
      <t>Компл.занят. Т.8</t>
    </r>
    <r>
      <rPr>
        <sz val="11"/>
        <color rgb="FF000000"/>
        <rFont val="Times New Roman"/>
        <family val="1"/>
        <charset val="204"/>
      </rPr>
      <t xml:space="preserve"> </t>
    </r>
  </si>
  <si>
    <r>
      <t>Кол-во часов в неделю</t>
    </r>
    <r>
      <rPr>
        <sz val="11"/>
        <color rgb="FF000000"/>
        <rFont val="Times New Roman"/>
        <family val="1"/>
        <charset val="204"/>
      </rPr>
      <t xml:space="preserve"> </t>
    </r>
  </si>
  <si>
    <t>ПЛАН</t>
  </si>
  <si>
    <t>I. Проведение ФП в подразделениях соединения:</t>
  </si>
  <si>
    <t>1. Проведение учебных занятий:</t>
  </si>
  <si>
    <t>1мсб</t>
  </si>
  <si>
    <t>Гимнастика  Т.1</t>
  </si>
  <si>
    <t>БСО</t>
  </si>
  <si>
    <t>БСВ</t>
  </si>
  <si>
    <t>РТУ</t>
  </si>
  <si>
    <t>БТУ</t>
  </si>
  <si>
    <t>Рукопашн. бой  Т.2</t>
  </si>
  <si>
    <t>Преод.преп.  Т.3</t>
  </si>
  <si>
    <t>Ускор. передв. Т.4</t>
  </si>
  <si>
    <t>Спорт. Игры Т.7</t>
  </si>
  <si>
    <t>Компл.занят. Т.8</t>
  </si>
  <si>
    <t>Кол-во часов в неделю</t>
  </si>
  <si>
    <t>2 мсб</t>
  </si>
  <si>
    <t>подготовительныи период</t>
  </si>
  <si>
    <t>3 мсб</t>
  </si>
  <si>
    <t>ТБ</t>
  </si>
  <si>
    <t>1 ГСАДн</t>
  </si>
  <si>
    <t>2 ГСАДн</t>
  </si>
  <si>
    <t>РЕАДн</t>
  </si>
  <si>
    <t>ПТАДн</t>
  </si>
  <si>
    <t>БС</t>
  </si>
  <si>
    <t>ИСБ</t>
  </si>
  <si>
    <t>ЗДн</t>
  </si>
  <si>
    <t>ЗРДн</t>
  </si>
  <si>
    <t>РБ</t>
  </si>
  <si>
    <t>БУ и АР</t>
  </si>
  <si>
    <t xml:space="preserve">   физические  упражнения во время дежурств</t>
  </si>
  <si>
    <t>УФЗ</t>
  </si>
  <si>
    <t>ФТ в процессе УБД</t>
  </si>
  <si>
    <t>Постоянно во время дежурств, согласно разработанным рекомендациям</t>
  </si>
  <si>
    <t>Ежедневно, кроме выходных и праздничных дней 6 часов в неделю с понедельника по субботу</t>
  </si>
  <si>
    <t>При передвижении подразделений к месту проведений полевых занятий, в ходе проведения практических занятий по боевой подготовке</t>
  </si>
  <si>
    <t>2. Утренняя физическая  зарядка</t>
  </si>
  <si>
    <t>физические  упражнения во время дежурств</t>
  </si>
  <si>
    <t>ежедневно самостоятельно, на полевых выходах в составе управления</t>
  </si>
  <si>
    <t>постоянно самостоятельно согласно разработанным рекомендациям</t>
  </si>
  <si>
    <t xml:space="preserve">   1. Разработка документов  планирования</t>
  </si>
  <si>
    <t xml:space="preserve">   2. Разработка проектов приказов</t>
  </si>
  <si>
    <t>III. Организация и обеспечение ФП</t>
  </si>
  <si>
    <t>До 25 числа, ежемесячно и при необходимости</t>
  </si>
  <si>
    <t>При подведении итогов за период обучения, планировании физической подготовке и при необходимости</t>
  </si>
  <si>
    <t xml:space="preserve">проверка ФП  подразделений </t>
  </si>
  <si>
    <t xml:space="preserve">   итоговая проверка всего л/с части</t>
  </si>
  <si>
    <t xml:space="preserve">   всестороннее обеспечение ФП в подразделениях</t>
  </si>
  <si>
    <t xml:space="preserve">   ведение документов учета ФП</t>
  </si>
  <si>
    <t>+</t>
  </si>
  <si>
    <t>Постоянно согласно требованиям руководящих документов, плану строительства и совершенствования учебной материально-технической базы</t>
  </si>
  <si>
    <t>Постоянно, периодическая проверка учета ФП в подразделениях</t>
  </si>
  <si>
    <t xml:space="preserve">Количество часов на каждую тему физической подготовки уточняет командир подразделения с учетом рекомендаций специалиста физической подготовки, уровня физической </t>
  </si>
  <si>
    <t>подготовленности военнослужащих и возможностей учебной материальной базы  по физической подготовке.</t>
  </si>
  <si>
    <t>Попутные физические  тренировки в процессе проведения занятий по другим предметам обучения планируются в расписании занятий роты, учитываются в журналах боевой</t>
  </si>
  <si>
    <t>подготовки с указанием содержания занятий; время на их проведение в итоговую сумму часов не входит.</t>
  </si>
  <si>
    <t>Дополнительные занятия планировать и проводить в часы самостоятельной подготовки и в дни не связанные с проведением мероприятий по боевой подготовке.</t>
  </si>
  <si>
    <t xml:space="preserve">Занятия по физической подготовке во время полевого выхода проводить в виде комплексных занятий. </t>
  </si>
  <si>
    <r>
      <t>дни недели / месяц</t>
    </r>
    <r>
      <rPr>
        <sz val="6"/>
        <color theme="1"/>
        <rFont val="Calibri"/>
        <family val="2"/>
        <charset val="204"/>
        <scheme val="minor"/>
      </rPr>
      <t xml:space="preserve"> </t>
    </r>
  </si>
  <si>
    <r>
      <t>Январь</t>
    </r>
    <r>
      <rPr>
        <sz val="6"/>
        <color rgb="FF000000"/>
        <rFont val="Times New Roman"/>
        <family val="1"/>
        <charset val="204"/>
      </rPr>
      <t xml:space="preserve"> </t>
    </r>
  </si>
  <si>
    <r>
      <t>Апрель</t>
    </r>
    <r>
      <rPr>
        <sz val="6"/>
        <color rgb="FF000000"/>
        <rFont val="Times New Roman"/>
        <family val="1"/>
        <charset val="204"/>
      </rPr>
      <t xml:space="preserve"> </t>
    </r>
  </si>
  <si>
    <r>
      <t>Июнь</t>
    </r>
    <r>
      <rPr>
        <sz val="6"/>
        <color rgb="FF000000"/>
        <rFont val="Times New Roman"/>
        <family val="1"/>
        <charset val="204"/>
      </rPr>
      <t xml:space="preserve"> </t>
    </r>
  </si>
  <si>
    <r>
      <t>Июль</t>
    </r>
    <r>
      <rPr>
        <sz val="6"/>
        <color rgb="FF000000"/>
        <rFont val="Times New Roman"/>
        <family val="1"/>
        <charset val="204"/>
      </rPr>
      <t xml:space="preserve"> </t>
    </r>
  </si>
  <si>
    <r>
      <t xml:space="preserve">Сентябрь </t>
    </r>
    <r>
      <rPr>
        <sz val="6"/>
        <color rgb="FF000000"/>
        <rFont val="Times New Roman"/>
        <family val="1"/>
        <charset val="204"/>
      </rPr>
      <t xml:space="preserve"> </t>
    </r>
  </si>
  <si>
    <r>
      <t>Октябрь</t>
    </r>
    <r>
      <rPr>
        <sz val="6"/>
        <color rgb="FF000000"/>
        <rFont val="Times New Roman"/>
        <family val="1"/>
        <charset val="204"/>
      </rPr>
      <t xml:space="preserve"> </t>
    </r>
  </si>
  <si>
    <r>
      <t>тематика,</t>
    </r>
    <r>
      <rPr>
        <sz val="6"/>
        <color rgb="FF000000"/>
        <rFont val="Times New Roman"/>
        <family val="1"/>
        <charset val="204"/>
      </rPr>
      <t xml:space="preserve"> </t>
    </r>
  </si>
  <si>
    <r>
      <t>мероприятия</t>
    </r>
    <r>
      <rPr>
        <sz val="6"/>
        <color rgb="FF000000"/>
        <rFont val="Times New Roman"/>
        <family val="1"/>
        <charset val="204"/>
      </rPr>
      <t xml:space="preserve"> </t>
    </r>
  </si>
  <si>
    <r>
      <t>пн</t>
    </r>
    <r>
      <rPr>
        <sz val="6"/>
        <color rgb="FF000000"/>
        <rFont val="Times New Roman"/>
        <family val="1"/>
        <charset val="204"/>
      </rPr>
      <t xml:space="preserve"> </t>
    </r>
  </si>
  <si>
    <r>
      <t>вт</t>
    </r>
    <r>
      <rPr>
        <sz val="6"/>
        <color rgb="FF000000"/>
        <rFont val="Times New Roman"/>
        <family val="1"/>
        <charset val="204"/>
      </rPr>
      <t xml:space="preserve"> </t>
    </r>
  </si>
  <si>
    <r>
      <t>ср</t>
    </r>
    <r>
      <rPr>
        <sz val="6"/>
        <color rgb="FF000000"/>
        <rFont val="Times New Roman"/>
        <family val="1"/>
        <charset val="204"/>
      </rPr>
      <t xml:space="preserve"> </t>
    </r>
  </si>
  <si>
    <r>
      <t>чт</t>
    </r>
    <r>
      <rPr>
        <sz val="6"/>
        <color rgb="FF000000"/>
        <rFont val="Times New Roman"/>
        <family val="1"/>
        <charset val="204"/>
      </rPr>
      <t xml:space="preserve"> </t>
    </r>
  </si>
  <si>
    <r>
      <t>пт</t>
    </r>
    <r>
      <rPr>
        <sz val="6"/>
        <color rgb="FF000000"/>
        <rFont val="Times New Roman"/>
        <family val="1"/>
        <charset val="204"/>
      </rPr>
      <t xml:space="preserve"> </t>
    </r>
  </si>
  <si>
    <r>
      <t>сб</t>
    </r>
    <r>
      <rPr>
        <sz val="6"/>
        <color rgb="FF000000"/>
        <rFont val="Times New Roman"/>
        <family val="1"/>
        <charset val="204"/>
      </rPr>
      <t xml:space="preserve"> </t>
    </r>
  </si>
  <si>
    <r>
      <t>вс</t>
    </r>
    <r>
      <rPr>
        <sz val="6"/>
        <color rgb="FF000000"/>
        <rFont val="Times New Roman"/>
        <family val="1"/>
        <charset val="204"/>
      </rPr>
      <t xml:space="preserve"> </t>
    </r>
  </si>
  <si>
    <t xml:space="preserve"> </t>
  </si>
  <si>
    <t xml:space="preserve">Ежемесячно –командиры подразделений. Ежеквартально – ПК соединения по ФП  </t>
  </si>
  <si>
    <t>ПОМОЩНИК КОМАНДИРА ПО ФИЗИЧЕСКОЙ ПОДГОТОВКИ - НФП ВОЙСКОВОЙ ЧАСТИ 65384</t>
  </si>
  <si>
    <r>
      <t>Декабрь 2012 г.</t>
    </r>
    <r>
      <rPr>
        <sz val="6"/>
        <color rgb="FF000000"/>
        <rFont val="Times New Roman"/>
        <family val="1"/>
        <charset val="204"/>
      </rPr>
      <t xml:space="preserve"> </t>
    </r>
  </si>
  <si>
    <t xml:space="preserve">Март </t>
  </si>
  <si>
    <t>Февраль</t>
  </si>
  <si>
    <t>Май</t>
  </si>
  <si>
    <t>Август</t>
  </si>
  <si>
    <t>Ноябрь</t>
  </si>
  <si>
    <t>физической подготовки войсковой части 65384 на 2013 учебный год</t>
  </si>
  <si>
    <t>II. Проведение ФП с  управлением части и управлениями батальонов (дивизионов):</t>
  </si>
  <si>
    <t>БМО</t>
  </si>
  <si>
    <t>рту</t>
  </si>
  <si>
    <t>выход на полигон</t>
  </si>
  <si>
    <t>ТОУС</t>
  </si>
  <si>
    <t>ИТОГОВАЯ ПРОВЕРКА</t>
  </si>
  <si>
    <t>ОТПУСК</t>
  </si>
  <si>
    <t>ВЫХО НА ПОЛИГОН</t>
  </si>
  <si>
    <t>ШТАТНАЯ СТРЕЛЬБА</t>
  </si>
  <si>
    <t>УЧАТИЕ В БТУ</t>
  </si>
  <si>
    <t>СБД</t>
  </si>
  <si>
    <t>ЛАГЕРНЫЕ СБОРЫ</t>
  </si>
  <si>
    <t>ПОЛЕВОЙ ВЫХОД</t>
  </si>
  <si>
    <t xml:space="preserve">           ПОЛЕВОЙ ВЫХОД             КАПУСТИН ЯР</t>
  </si>
  <si>
    <t>ТСУ</t>
  </si>
  <si>
    <t>ВУ (НР)</t>
  </si>
  <si>
    <t>НЕЕЛЯ БОЕВОЙ ГОТОВНОСТИ</t>
  </si>
  <si>
    <t>БРТУ</t>
  </si>
  <si>
    <t>КШУ</t>
  </si>
  <si>
    <t>РЕМОНТНАЯ РОТА</t>
  </si>
  <si>
    <t>рота РЭБ</t>
  </si>
  <si>
    <t>ВЫХОД НА ПОЛИГОН</t>
  </si>
  <si>
    <t>рота РХБЗ</t>
  </si>
  <si>
    <t>ТСП</t>
  </si>
  <si>
    <t>КОМЕНАНТСКАЯ РОТА</t>
  </si>
  <si>
    <t>МЕДИЦИНСКАЯ РОТА</t>
  </si>
  <si>
    <t>ВУ (НПВО)</t>
  </si>
  <si>
    <t>СТРЕЛКОВАЯ РОТА СНАЙПЕРОВ</t>
  </si>
  <si>
    <t>гвардии капитан</t>
  </si>
  <si>
    <t xml:space="preserve">                                                                                                                                                                                                       С.Персаев</t>
  </si>
  <si>
    <t>Ежемесячно по упражнениям программы ФП на 4 неделе месяца, ежеквартально.</t>
  </si>
  <si>
    <t xml:space="preserve">вторник, четверг с 17.30 до 18.20  </t>
  </si>
  <si>
    <t>СМР</t>
  </si>
  <si>
    <t xml:space="preserve">вторник, четверг с 17.30 до 18.20ч., воскресенье, выхоные и празничные дни с 10.00 - 13.00ч.   </t>
  </si>
  <si>
    <t>3. Спортивно-массовая работа</t>
  </si>
  <si>
    <t xml:space="preserve">  3. Контроль и учет ФП:</t>
  </si>
  <si>
    <t>проверка ФП управления части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</si>
</sst>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/>
      <sz val="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b/>
      <sz val="6"/>
      <color rgb="FF000000"/>
      <name val="Times New Roman"/>
      <family val="1"/>
      <charset val="204"/>
    </font>
    <font>
      <b/>
      <sz val="6"/>
      <color rgb="FFFF0000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6"/>
      <color theme="1"/>
      <name val="Calibri"/>
      <family val="2"/>
      <charset val="204"/>
      <scheme val="minor"/>
    </font>
    <font>
      <sz val="6"/>
      <name val="Times New Roman"/>
      <family val="1"/>
      <charset val="204"/>
    </font>
    <font>
      <sz val="6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BBB59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6923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0000"/>
        <bgColor indexed="64"/>
      </patternFill>
    </fill>
  </fills>
  <borders count="8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416">
    <xf numFmtId="0" fontId="0" fillId="0" borderId="0" xfId="0"/>
    <xf numFmtId="0" fontId="3" fillId="2" borderId="1" xfId="0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0" fontId="8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vertical="center" wrapText="1"/>
    </xf>
    <xf numFmtId="0" fontId="15" fillId="0" borderId="0" xfId="0" applyFont="1"/>
    <xf numFmtId="0" fontId="16" fillId="2" borderId="1" xfId="0" applyFont="1" applyFill="1" applyBorder="1" applyAlignment="1">
      <alignment horizontal="center" vertical="center" wrapText="1" readingOrder="1"/>
    </xf>
    <xf numFmtId="0" fontId="16" fillId="0" borderId="1" xfId="0" applyFont="1" applyBorder="1" applyAlignment="1">
      <alignment horizontal="center" vertical="center" wrapText="1" readingOrder="1"/>
    </xf>
    <xf numFmtId="0" fontId="16" fillId="3" borderId="1" xfId="0" applyFont="1" applyFill="1" applyBorder="1" applyAlignment="1">
      <alignment horizontal="center" vertical="center" wrapText="1" readingOrder="1"/>
    </xf>
    <xf numFmtId="0" fontId="16" fillId="3" borderId="13" xfId="0" applyFont="1" applyFill="1" applyBorder="1" applyAlignment="1">
      <alignment horizontal="center" vertical="center" wrapText="1" readingOrder="1"/>
    </xf>
    <xf numFmtId="0" fontId="11" fillId="0" borderId="16" xfId="0" applyFont="1" applyBorder="1" applyAlignment="1">
      <alignment horizontal="center" vertical="center" wrapText="1"/>
    </xf>
    <xf numFmtId="0" fontId="15" fillId="0" borderId="16" xfId="0" applyFont="1" applyBorder="1" applyAlignment="1">
      <alignment vertical="center"/>
    </xf>
    <xf numFmtId="0" fontId="15" fillId="0" borderId="16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8" borderId="37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 readingOrder="1"/>
    </xf>
    <xf numFmtId="0" fontId="11" fillId="0" borderId="30" xfId="0" applyFont="1" applyBorder="1" applyAlignment="1">
      <alignment horizontal="center" vertical="center" wrapText="1"/>
    </xf>
    <xf numFmtId="0" fontId="11" fillId="8" borderId="34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 readingOrder="1"/>
    </xf>
    <xf numFmtId="0" fontId="16" fillId="9" borderId="13" xfId="0" applyFont="1" applyFill="1" applyBorder="1" applyAlignment="1">
      <alignment horizontal="center" vertical="center" wrapText="1" readingOrder="1"/>
    </xf>
    <xf numFmtId="0" fontId="16" fillId="9" borderId="1" xfId="0" applyFont="1" applyFill="1" applyBorder="1" applyAlignment="1">
      <alignment horizontal="center" vertical="center" wrapText="1" readingOrder="1"/>
    </xf>
    <xf numFmtId="0" fontId="16" fillId="11" borderId="1" xfId="0" applyFont="1" applyFill="1" applyBorder="1" applyAlignment="1">
      <alignment horizontal="center" vertical="center" wrapText="1" readingOrder="1"/>
    </xf>
    <xf numFmtId="0" fontId="16" fillId="4" borderId="13" xfId="0" applyFont="1" applyFill="1" applyBorder="1" applyAlignment="1">
      <alignment horizontal="center" vertical="center" wrapText="1" readingOrder="1"/>
    </xf>
    <xf numFmtId="0" fontId="19" fillId="0" borderId="0" xfId="0" applyFont="1" applyAlignment="1">
      <alignment horizontal="center" vertical="center"/>
    </xf>
    <xf numFmtId="0" fontId="16" fillId="3" borderId="14" xfId="0" applyFont="1" applyFill="1" applyBorder="1" applyAlignment="1">
      <alignment horizontal="center" vertical="center" wrapText="1" readingOrder="1"/>
    </xf>
    <xf numFmtId="0" fontId="15" fillId="0" borderId="0" xfId="0" applyFont="1" applyAlignment="1">
      <alignment horizontal="center" vertical="center"/>
    </xf>
    <xf numFmtId="0" fontId="16" fillId="2" borderId="30" xfId="0" applyFont="1" applyFill="1" applyBorder="1" applyAlignment="1">
      <alignment horizontal="center" vertical="center" wrapText="1" readingOrder="1"/>
    </xf>
    <xf numFmtId="0" fontId="16" fillId="4" borderId="15" xfId="0" applyFont="1" applyFill="1" applyBorder="1" applyAlignment="1">
      <alignment horizontal="center" vertical="center" wrapText="1" readingOrder="1"/>
    </xf>
    <xf numFmtId="0" fontId="16" fillId="0" borderId="15" xfId="0" applyFont="1" applyBorder="1" applyAlignment="1">
      <alignment horizontal="center" vertical="center" wrapText="1" readingOrder="1"/>
    </xf>
    <xf numFmtId="0" fontId="16" fillId="2" borderId="15" xfId="0" applyFont="1" applyFill="1" applyBorder="1" applyAlignment="1">
      <alignment horizontal="center" vertical="center" wrapText="1" readingOrder="1"/>
    </xf>
    <xf numFmtId="0" fontId="16" fillId="11" borderId="15" xfId="0" applyFont="1" applyFill="1" applyBorder="1" applyAlignment="1">
      <alignment horizontal="center" vertical="center" wrapText="1" readingOrder="1"/>
    </xf>
    <xf numFmtId="0" fontId="11" fillId="0" borderId="4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 readingOrder="1"/>
    </xf>
    <xf numFmtId="0" fontId="16" fillId="0" borderId="6" xfId="0" applyFont="1" applyBorder="1" applyAlignment="1">
      <alignment horizontal="center" vertical="center" wrapText="1" readingOrder="1"/>
    </xf>
    <xf numFmtId="0" fontId="16" fillId="2" borderId="11" xfId="0" applyFont="1" applyFill="1" applyBorder="1" applyAlignment="1">
      <alignment horizontal="center" vertical="center" wrapText="1" readingOrder="1"/>
    </xf>
    <xf numFmtId="0" fontId="11" fillId="0" borderId="19" xfId="0" applyFont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 wrapText="1" readingOrder="1"/>
    </xf>
    <xf numFmtId="0" fontId="16" fillId="9" borderId="15" xfId="0" applyFont="1" applyFill="1" applyBorder="1" applyAlignment="1">
      <alignment horizontal="center" vertical="center" wrapText="1" readingOrder="1"/>
    </xf>
    <xf numFmtId="0" fontId="16" fillId="9" borderId="14" xfId="0" applyFont="1" applyFill="1" applyBorder="1" applyAlignment="1">
      <alignment horizontal="center" vertical="center" wrapText="1" readingOrder="1"/>
    </xf>
    <xf numFmtId="0" fontId="16" fillId="10" borderId="15" xfId="0" applyFont="1" applyFill="1" applyBorder="1" applyAlignment="1">
      <alignment horizontal="center" vertical="center" wrapText="1" readingOrder="1"/>
    </xf>
    <xf numFmtId="0" fontId="16" fillId="10" borderId="13" xfId="0" applyFont="1" applyFill="1" applyBorder="1" applyAlignment="1">
      <alignment horizontal="center" vertical="center" wrapText="1" readingOrder="1"/>
    </xf>
    <xf numFmtId="0" fontId="16" fillId="12" borderId="15" xfId="0" applyFont="1" applyFill="1" applyBorder="1" applyAlignment="1">
      <alignment horizontal="center" vertical="center" wrapText="1" readingOrder="1"/>
    </xf>
    <xf numFmtId="0" fontId="15" fillId="0" borderId="26" xfId="0" applyFont="1" applyBorder="1" applyAlignment="1">
      <alignment horizontal="center" vertical="center" wrapText="1"/>
    </xf>
    <xf numFmtId="0" fontId="11" fillId="9" borderId="30" xfId="0" applyFont="1" applyFill="1" applyBorder="1" applyAlignment="1">
      <alignment horizontal="center" vertical="center" wrapText="1"/>
    </xf>
    <xf numFmtId="0" fontId="11" fillId="9" borderId="30" xfId="0" applyFont="1" applyFill="1" applyBorder="1" applyAlignment="1">
      <alignment vertical="center" wrapText="1"/>
    </xf>
    <xf numFmtId="0" fontId="9" fillId="8" borderId="25" xfId="0" applyFont="1" applyFill="1" applyBorder="1" applyAlignment="1">
      <alignment horizontal="center" vertical="center" wrapText="1"/>
    </xf>
    <xf numFmtId="0" fontId="17" fillId="8" borderId="31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9" borderId="30" xfId="0" applyFont="1" applyFill="1" applyBorder="1" applyAlignment="1">
      <alignment horizontal="center" vertical="center"/>
    </xf>
    <xf numFmtId="0" fontId="15" fillId="9" borderId="30" xfId="0" applyFont="1" applyFill="1" applyBorder="1" applyAlignment="1">
      <alignment horizontal="center" vertical="center" textRotation="90" wrapText="1"/>
    </xf>
    <xf numFmtId="0" fontId="15" fillId="9" borderId="30" xfId="0" applyFont="1" applyFill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0" fontId="15" fillId="9" borderId="30" xfId="0" applyFont="1" applyFill="1" applyBorder="1" applyAlignment="1">
      <alignment horizontal="center" vertical="center" wrapText="1"/>
    </xf>
    <xf numFmtId="0" fontId="15" fillId="8" borderId="30" xfId="0" applyFont="1" applyFill="1" applyBorder="1" applyAlignment="1">
      <alignment horizontal="center" vertical="center" wrapText="1"/>
    </xf>
    <xf numFmtId="0" fontId="15" fillId="9" borderId="55" xfId="0" applyFont="1" applyFill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9" borderId="49" xfId="0" applyFont="1" applyFill="1" applyBorder="1" applyAlignment="1">
      <alignment horizontal="center" vertical="center"/>
    </xf>
    <xf numFmtId="0" fontId="15" fillId="9" borderId="57" xfId="0" applyFont="1" applyFill="1" applyBorder="1" applyAlignment="1">
      <alignment horizontal="center" vertical="center" textRotation="90" wrapText="1"/>
    </xf>
    <xf numFmtId="0" fontId="11" fillId="0" borderId="58" xfId="0" applyFont="1" applyBorder="1" applyAlignment="1">
      <alignment horizontal="center" vertical="center"/>
    </xf>
    <xf numFmtId="0" fontId="11" fillId="9" borderId="59" xfId="0" applyFont="1" applyFill="1" applyBorder="1" applyAlignment="1">
      <alignment horizontal="center" vertical="center"/>
    </xf>
    <xf numFmtId="0" fontId="15" fillId="9" borderId="59" xfId="0" applyFont="1" applyFill="1" applyBorder="1" applyAlignment="1">
      <alignment horizontal="center" vertical="center"/>
    </xf>
    <xf numFmtId="0" fontId="15" fillId="0" borderId="55" xfId="0" applyFont="1" applyBorder="1" applyAlignment="1">
      <alignment horizontal="center" vertical="center" wrapText="1"/>
    </xf>
    <xf numFmtId="0" fontId="11" fillId="0" borderId="55" xfId="0" applyFont="1" applyBorder="1" applyAlignment="1">
      <alignment horizontal="center" vertical="center" wrapText="1"/>
    </xf>
    <xf numFmtId="0" fontId="15" fillId="9" borderId="56" xfId="0" applyFont="1" applyFill="1" applyBorder="1" applyAlignment="1">
      <alignment horizontal="center" vertical="center"/>
    </xf>
    <xf numFmtId="0" fontId="15" fillId="9" borderId="49" xfId="0" applyFont="1" applyFill="1" applyBorder="1" applyAlignment="1">
      <alignment horizontal="center" vertical="center"/>
    </xf>
    <xf numFmtId="0" fontId="15" fillId="9" borderId="49" xfId="0" applyFont="1" applyFill="1" applyBorder="1" applyAlignment="1">
      <alignment horizontal="center" vertical="center" textRotation="90" wrapText="1"/>
    </xf>
    <xf numFmtId="0" fontId="15" fillId="9" borderId="58" xfId="0" applyFont="1" applyFill="1" applyBorder="1" applyAlignment="1">
      <alignment horizontal="center" vertical="center"/>
    </xf>
    <xf numFmtId="0" fontId="15" fillId="0" borderId="56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5" fillId="0" borderId="59" xfId="0" applyFont="1" applyBorder="1" applyAlignment="1">
      <alignment horizontal="center" vertical="center" wrapText="1"/>
    </xf>
    <xf numFmtId="0" fontId="11" fillId="0" borderId="58" xfId="0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9" borderId="49" xfId="0" applyFont="1" applyFill="1" applyBorder="1" applyAlignment="1">
      <alignment horizontal="center" vertical="center" wrapText="1"/>
    </xf>
    <xf numFmtId="0" fontId="11" fillId="9" borderId="55" xfId="0" applyFont="1" applyFill="1" applyBorder="1" applyAlignment="1">
      <alignment horizontal="center" vertical="center" wrapText="1"/>
    </xf>
    <xf numFmtId="0" fontId="11" fillId="9" borderId="56" xfId="0" applyFont="1" applyFill="1" applyBorder="1" applyAlignment="1">
      <alignment horizontal="center" vertical="center" wrapText="1"/>
    </xf>
    <xf numFmtId="0" fontId="11" fillId="9" borderId="58" xfId="0" applyFont="1" applyFill="1" applyBorder="1" applyAlignment="1">
      <alignment horizontal="center" vertical="center" wrapText="1"/>
    </xf>
    <xf numFmtId="0" fontId="11" fillId="9" borderId="57" xfId="0" applyFont="1" applyFill="1" applyBorder="1" applyAlignment="1">
      <alignment horizontal="center" vertical="center" wrapText="1"/>
    </xf>
    <xf numFmtId="0" fontId="11" fillId="9" borderId="5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textRotation="90" wrapText="1"/>
    </xf>
    <xf numFmtId="0" fontId="15" fillId="5" borderId="59" xfId="0" applyFont="1" applyFill="1" applyBorder="1" applyAlignment="1">
      <alignment horizontal="center" vertical="center" textRotation="90" wrapText="1"/>
    </xf>
    <xf numFmtId="0" fontId="20" fillId="0" borderId="30" xfId="0" applyFont="1" applyBorder="1" applyAlignment="1">
      <alignment horizontal="center" vertical="center" wrapText="1"/>
    </xf>
    <xf numFmtId="0" fontId="11" fillId="9" borderId="57" xfId="0" applyFont="1" applyFill="1" applyBorder="1" applyAlignment="1">
      <alignment horizontal="center" vertical="center"/>
    </xf>
    <xf numFmtId="0" fontId="21" fillId="0" borderId="30" xfId="0" applyFont="1" applyBorder="1" applyAlignment="1">
      <alignment horizontal="center" vertical="center" wrapText="1"/>
    </xf>
    <xf numFmtId="0" fontId="21" fillId="8" borderId="30" xfId="0" applyFont="1" applyFill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 wrapText="1"/>
    </xf>
    <xf numFmtId="0" fontId="21" fillId="0" borderId="49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1" fillId="0" borderId="57" xfId="0" applyFont="1" applyBorder="1" applyAlignment="1">
      <alignment horizontal="center" vertical="center" wrapText="1"/>
    </xf>
    <xf numFmtId="0" fontId="21" fillId="0" borderId="58" xfId="0" applyFont="1" applyBorder="1" applyAlignment="1">
      <alignment horizontal="center" vertical="center" wrapText="1"/>
    </xf>
    <xf numFmtId="0" fontId="20" fillId="0" borderId="59" xfId="0" applyFont="1" applyBorder="1" applyAlignment="1">
      <alignment horizontal="center" vertical="center" wrapText="1"/>
    </xf>
    <xf numFmtId="0" fontId="21" fillId="0" borderId="59" xfId="0" applyFont="1" applyBorder="1" applyAlignment="1">
      <alignment horizontal="center" vertical="center" wrapText="1"/>
    </xf>
    <xf numFmtId="0" fontId="20" fillId="0" borderId="58" xfId="0" applyFont="1" applyBorder="1" applyAlignment="1">
      <alignment horizontal="center" vertical="center" wrapText="1"/>
    </xf>
    <xf numFmtId="0" fontId="15" fillId="5" borderId="58" xfId="0" applyFont="1" applyFill="1" applyBorder="1" applyAlignment="1">
      <alignment horizontal="center" vertical="center" textRotation="90" wrapText="1"/>
    </xf>
    <xf numFmtId="0" fontId="15" fillId="4" borderId="56" xfId="0" applyFont="1" applyFill="1" applyBorder="1" applyAlignment="1">
      <alignment horizontal="center" vertical="center"/>
    </xf>
    <xf numFmtId="0" fontId="15" fillId="4" borderId="58" xfId="0" applyFont="1" applyFill="1" applyBorder="1" applyAlignment="1">
      <alignment horizontal="center" vertical="center"/>
    </xf>
    <xf numFmtId="0" fontId="9" fillId="4" borderId="60" xfId="0" applyFont="1" applyFill="1" applyBorder="1" applyAlignment="1">
      <alignment horizontal="center" vertical="center"/>
    </xf>
    <xf numFmtId="0" fontId="11" fillId="9" borderId="50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 vertical="center" wrapText="1"/>
    </xf>
    <xf numFmtId="0" fontId="11" fillId="8" borderId="80" xfId="0" applyFont="1" applyFill="1" applyBorder="1" applyAlignment="1">
      <alignment horizontal="center" vertical="center" wrapText="1"/>
    </xf>
    <xf numFmtId="0" fontId="17" fillId="8" borderId="27" xfId="0" applyFont="1" applyFill="1" applyBorder="1" applyAlignment="1">
      <alignment horizontal="center" vertical="center" wrapText="1"/>
    </xf>
    <xf numFmtId="0" fontId="9" fillId="4" borderId="81" xfId="0" applyFont="1" applyFill="1" applyBorder="1" applyAlignment="1">
      <alignment horizontal="center" vertical="center"/>
    </xf>
    <xf numFmtId="0" fontId="9" fillId="8" borderId="31" xfId="0" applyFont="1" applyFill="1" applyBorder="1" applyAlignment="1">
      <alignment horizontal="center" vertical="center" wrapText="1"/>
    </xf>
    <xf numFmtId="0" fontId="15" fillId="9" borderId="57" xfId="0" applyFont="1" applyFill="1" applyBorder="1" applyAlignment="1">
      <alignment horizontal="center" vertical="center" wrapText="1"/>
    </xf>
    <xf numFmtId="0" fontId="11" fillId="0" borderId="82" xfId="0" applyFont="1" applyBorder="1" applyAlignment="1">
      <alignment horizontal="center" vertical="center" wrapText="1"/>
    </xf>
    <xf numFmtId="0" fontId="11" fillId="0" borderId="68" xfId="0" applyFont="1" applyBorder="1" applyAlignment="1">
      <alignment horizontal="center" vertical="center" wrapText="1"/>
    </xf>
    <xf numFmtId="0" fontId="11" fillId="0" borderId="84" xfId="0" applyFont="1" applyBorder="1" applyAlignment="1">
      <alignment horizontal="center" vertical="center" wrapText="1"/>
    </xf>
    <xf numFmtId="0" fontId="17" fillId="8" borderId="16" xfId="0" applyFont="1" applyFill="1" applyBorder="1" applyAlignment="1">
      <alignment horizontal="center" vertical="center" wrapText="1"/>
    </xf>
    <xf numFmtId="0" fontId="11" fillId="8" borderId="16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 readingOrder="1"/>
    </xf>
    <xf numFmtId="0" fontId="3" fillId="0" borderId="11" xfId="0" applyFont="1" applyBorder="1" applyAlignment="1">
      <alignment horizontal="center" vertical="center" wrapText="1" readingOrder="1"/>
    </xf>
    <xf numFmtId="0" fontId="7" fillId="5" borderId="13" xfId="0" applyFont="1" applyFill="1" applyBorder="1" applyAlignment="1">
      <alignment horizontal="center" vertical="center" textRotation="90" wrapText="1" readingOrder="1"/>
    </xf>
    <xf numFmtId="0" fontId="7" fillId="5" borderId="14" xfId="0" applyFont="1" applyFill="1" applyBorder="1" applyAlignment="1">
      <alignment horizontal="center" vertical="center" textRotation="90" wrapText="1" readingOrder="1"/>
    </xf>
    <xf numFmtId="0" fontId="7" fillId="5" borderId="15" xfId="0" applyFont="1" applyFill="1" applyBorder="1" applyAlignment="1">
      <alignment horizontal="center" vertical="center" textRotation="90" wrapText="1" readingOrder="1"/>
    </xf>
    <xf numFmtId="0" fontId="7" fillId="0" borderId="10" xfId="0" applyFont="1" applyBorder="1" applyAlignment="1">
      <alignment horizontal="center" vertical="center" wrapText="1" readingOrder="1"/>
    </xf>
    <xf numFmtId="0" fontId="7" fillId="0" borderId="11" xfId="0" applyFont="1" applyBorder="1" applyAlignment="1">
      <alignment horizontal="center" vertical="center" wrapText="1" readingOrder="1"/>
    </xf>
    <xf numFmtId="0" fontId="4" fillId="0" borderId="10" xfId="0" applyFont="1" applyBorder="1" applyAlignment="1">
      <alignment horizontal="center" vertical="center" wrapText="1" readingOrder="1"/>
    </xf>
    <xf numFmtId="0" fontId="4" fillId="0" borderId="11" xfId="0" applyFont="1" applyBorder="1" applyAlignment="1">
      <alignment horizontal="center" vertical="center" wrapText="1" readingOrder="1"/>
    </xf>
    <xf numFmtId="0" fontId="5" fillId="0" borderId="10" xfId="0" applyFont="1" applyBorder="1" applyAlignment="1">
      <alignment horizontal="center" vertical="center" wrapText="1" readingOrder="1"/>
    </xf>
    <xf numFmtId="0" fontId="5" fillId="0" borderId="12" xfId="0" applyFont="1" applyBorder="1" applyAlignment="1">
      <alignment horizontal="center" vertical="center" wrapText="1" readingOrder="1"/>
    </xf>
    <xf numFmtId="0" fontId="5" fillId="0" borderId="11" xfId="0" applyFont="1" applyBorder="1" applyAlignment="1">
      <alignment horizontal="center" vertical="center" wrapText="1" readingOrder="1"/>
    </xf>
    <xf numFmtId="0" fontId="6" fillId="0" borderId="10" xfId="0" applyFont="1" applyBorder="1" applyAlignment="1">
      <alignment horizontal="center" vertical="center" wrapText="1" readingOrder="1"/>
    </xf>
    <xf numFmtId="0" fontId="6" fillId="0" borderId="12" xfId="0" applyFont="1" applyBorder="1" applyAlignment="1">
      <alignment horizontal="center" vertical="center" wrapText="1" readingOrder="1"/>
    </xf>
    <xf numFmtId="0" fontId="6" fillId="0" borderId="11" xfId="0" applyFont="1" applyBorder="1" applyAlignment="1">
      <alignment horizontal="center" vertical="center" wrapText="1" readingOrder="1"/>
    </xf>
    <xf numFmtId="0" fontId="7" fillId="6" borderId="13" xfId="0" applyFont="1" applyFill="1" applyBorder="1" applyAlignment="1">
      <alignment horizontal="center" vertical="center" textRotation="90" wrapText="1" readingOrder="1"/>
    </xf>
    <xf numFmtId="0" fontId="7" fillId="6" borderId="14" xfId="0" applyFont="1" applyFill="1" applyBorder="1" applyAlignment="1">
      <alignment horizontal="center" vertical="center" textRotation="90" wrapText="1" readingOrder="1"/>
    </xf>
    <xf numFmtId="0" fontId="7" fillId="6" borderId="15" xfId="0" applyFont="1" applyFill="1" applyBorder="1" applyAlignment="1">
      <alignment horizontal="center" vertical="center" textRotation="90" wrapText="1" readingOrder="1"/>
    </xf>
    <xf numFmtId="0" fontId="7" fillId="7" borderId="2" xfId="0" applyFont="1" applyFill="1" applyBorder="1" applyAlignment="1">
      <alignment horizontal="center" vertical="center" textRotation="90" wrapText="1" readingOrder="1"/>
    </xf>
    <xf numFmtId="0" fontId="7" fillId="7" borderId="8" xfId="0" applyFont="1" applyFill="1" applyBorder="1" applyAlignment="1">
      <alignment horizontal="center" vertical="center" textRotation="90" wrapText="1" readingOrder="1"/>
    </xf>
    <xf numFmtId="0" fontId="7" fillId="7" borderId="3" xfId="0" applyFont="1" applyFill="1" applyBorder="1" applyAlignment="1">
      <alignment horizontal="center" vertical="center" textRotation="90" wrapText="1" readingOrder="1"/>
    </xf>
    <xf numFmtId="0" fontId="7" fillId="7" borderId="4" xfId="0" applyFont="1" applyFill="1" applyBorder="1" applyAlignment="1">
      <alignment horizontal="center" vertical="center" textRotation="90" wrapText="1" readingOrder="1"/>
    </xf>
    <xf numFmtId="0" fontId="7" fillId="7" borderId="0" xfId="0" applyFont="1" applyFill="1" applyBorder="1" applyAlignment="1">
      <alignment horizontal="center" vertical="center" textRotation="90" wrapText="1" readingOrder="1"/>
    </xf>
    <xf numFmtId="0" fontId="7" fillId="7" borderId="5" xfId="0" applyFont="1" applyFill="1" applyBorder="1" applyAlignment="1">
      <alignment horizontal="center" vertical="center" textRotation="90" wrapText="1" readingOrder="1"/>
    </xf>
    <xf numFmtId="0" fontId="7" fillId="7" borderId="6" xfId="0" applyFont="1" applyFill="1" applyBorder="1" applyAlignment="1">
      <alignment horizontal="center" vertical="center" textRotation="90" wrapText="1" readingOrder="1"/>
    </xf>
    <xf numFmtId="0" fontId="7" fillId="7" borderId="9" xfId="0" applyFont="1" applyFill="1" applyBorder="1" applyAlignment="1">
      <alignment horizontal="center" vertical="center" textRotation="90" wrapText="1" readingOrder="1"/>
    </xf>
    <xf numFmtId="0" fontId="7" fillId="7" borderId="7" xfId="0" applyFont="1" applyFill="1" applyBorder="1" applyAlignment="1">
      <alignment horizontal="center" vertical="center" textRotation="90" wrapText="1" readingOrder="1"/>
    </xf>
    <xf numFmtId="0" fontId="3" fillId="2" borderId="10" xfId="0" applyFont="1" applyFill="1" applyBorder="1" applyAlignment="1">
      <alignment horizontal="center" vertical="center" wrapText="1" readingOrder="1"/>
    </xf>
    <xf numFmtId="0" fontId="3" fillId="2" borderId="11" xfId="0" applyFont="1" applyFill="1" applyBorder="1" applyAlignment="1">
      <alignment horizontal="center" vertical="center" wrapText="1" readingOrder="1"/>
    </xf>
    <xf numFmtId="0" fontId="3" fillId="3" borderId="10" xfId="0" applyFont="1" applyFill="1" applyBorder="1" applyAlignment="1">
      <alignment horizontal="center" vertical="center" wrapText="1" readingOrder="1"/>
    </xf>
    <xf numFmtId="0" fontId="3" fillId="3" borderId="11" xfId="0" applyFont="1" applyFill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1" fillId="0" borderId="8" xfId="0" applyFont="1" applyBorder="1" applyAlignment="1">
      <alignment horizontal="center" vertical="center" wrapText="1" readingOrder="1"/>
    </xf>
    <xf numFmtId="0" fontId="1" fillId="0" borderId="3" xfId="0" applyFont="1" applyBorder="1" applyAlignment="1">
      <alignment horizontal="center" vertical="center" wrapText="1" readingOrder="1"/>
    </xf>
    <xf numFmtId="0" fontId="1" fillId="0" borderId="4" xfId="0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center" vertical="center" wrapText="1" readingOrder="1"/>
    </xf>
    <xf numFmtId="0" fontId="1" fillId="0" borderId="5" xfId="0" applyFont="1" applyBorder="1" applyAlignment="1">
      <alignment horizontal="center" vertical="center" wrapText="1" readingOrder="1"/>
    </xf>
    <xf numFmtId="0" fontId="1" fillId="0" borderId="6" xfId="0" applyFont="1" applyBorder="1" applyAlignment="1">
      <alignment horizontal="center" vertical="center" wrapText="1" readingOrder="1"/>
    </xf>
    <xf numFmtId="0" fontId="1" fillId="0" borderId="9" xfId="0" applyFont="1" applyBorder="1" applyAlignment="1">
      <alignment horizontal="center" vertical="center" wrapText="1" readingOrder="1"/>
    </xf>
    <xf numFmtId="0" fontId="1" fillId="0" borderId="7" xfId="0" applyFont="1" applyBorder="1" applyAlignment="1">
      <alignment horizontal="center" vertical="center" wrapText="1" readingOrder="1"/>
    </xf>
    <xf numFmtId="0" fontId="20" fillId="5" borderId="77" xfId="0" applyFont="1" applyFill="1" applyBorder="1" applyAlignment="1">
      <alignment horizontal="center" vertical="center" textRotation="90" wrapText="1"/>
    </xf>
    <xf numFmtId="0" fontId="20" fillId="5" borderId="46" xfId="0" applyFont="1" applyFill="1" applyBorder="1" applyAlignment="1">
      <alignment horizontal="center" vertical="center" textRotation="90" wrapText="1"/>
    </xf>
    <xf numFmtId="0" fontId="20" fillId="5" borderId="78" xfId="0" applyFont="1" applyFill="1" applyBorder="1" applyAlignment="1">
      <alignment horizontal="center" vertical="center" textRotation="90" wrapText="1"/>
    </xf>
    <xf numFmtId="0" fontId="11" fillId="5" borderId="70" xfId="0" applyFont="1" applyFill="1" applyBorder="1" applyAlignment="1">
      <alignment horizontal="center" vertical="center" textRotation="90" wrapText="1"/>
    </xf>
    <xf numFmtId="0" fontId="11" fillId="5" borderId="51" xfId="0" applyFont="1" applyFill="1" applyBorder="1" applyAlignment="1">
      <alignment horizontal="center" vertical="center" textRotation="90" wrapText="1"/>
    </xf>
    <xf numFmtId="0" fontId="11" fillId="5" borderId="71" xfId="0" applyFont="1" applyFill="1" applyBorder="1" applyAlignment="1">
      <alignment horizontal="center" vertical="center" textRotation="90" wrapText="1"/>
    </xf>
    <xf numFmtId="0" fontId="11" fillId="14" borderId="27" xfId="0" applyFont="1" applyFill="1" applyBorder="1" applyAlignment="1">
      <alignment horizontal="center" vertical="center" textRotation="90" wrapText="1"/>
    </xf>
    <xf numFmtId="0" fontId="11" fillId="14" borderId="28" xfId="0" applyFont="1" applyFill="1" applyBorder="1" applyAlignment="1">
      <alignment horizontal="center" vertical="center" textRotation="90" wrapText="1"/>
    </xf>
    <xf numFmtId="0" fontId="11" fillId="14" borderId="24" xfId="0" applyFont="1" applyFill="1" applyBorder="1" applyAlignment="1">
      <alignment horizontal="center" vertical="center" textRotation="90" wrapText="1"/>
    </xf>
    <xf numFmtId="0" fontId="11" fillId="14" borderId="0" xfId="0" applyFont="1" applyFill="1" applyBorder="1" applyAlignment="1">
      <alignment horizontal="center" vertical="center" textRotation="90" wrapText="1"/>
    </xf>
    <xf numFmtId="0" fontId="11" fillId="14" borderId="25" xfId="0" applyFont="1" applyFill="1" applyBorder="1" applyAlignment="1">
      <alignment horizontal="center" vertical="center" textRotation="90" wrapText="1"/>
    </xf>
    <xf numFmtId="0" fontId="11" fillId="14" borderId="23" xfId="0" applyFont="1" applyFill="1" applyBorder="1" applyAlignment="1">
      <alignment horizontal="center" vertical="center" textRotation="90" wrapText="1"/>
    </xf>
    <xf numFmtId="0" fontId="20" fillId="5" borderId="72" xfId="0" applyFont="1" applyFill="1" applyBorder="1" applyAlignment="1">
      <alignment horizontal="center" vertical="center" textRotation="90" wrapText="1"/>
    </xf>
    <xf numFmtId="0" fontId="20" fillId="5" borderId="73" xfId="0" applyFont="1" applyFill="1" applyBorder="1" applyAlignment="1">
      <alignment horizontal="center" vertical="center" textRotation="90" wrapText="1"/>
    </xf>
    <xf numFmtId="0" fontId="20" fillId="5" borderId="74" xfId="0" applyFont="1" applyFill="1" applyBorder="1" applyAlignment="1">
      <alignment horizontal="center" vertical="center" textRotation="90" wrapText="1"/>
    </xf>
    <xf numFmtId="0" fontId="11" fillId="5" borderId="72" xfId="0" applyFont="1" applyFill="1" applyBorder="1" applyAlignment="1">
      <alignment horizontal="center" vertical="center" textRotation="90" wrapText="1"/>
    </xf>
    <xf numFmtId="0" fontId="11" fillId="5" borderId="73" xfId="0" applyFont="1" applyFill="1" applyBorder="1" applyAlignment="1">
      <alignment horizontal="center" vertical="center" textRotation="90" wrapText="1"/>
    </xf>
    <xf numFmtId="0" fontId="11" fillId="5" borderId="74" xfId="0" applyFont="1" applyFill="1" applyBorder="1" applyAlignment="1">
      <alignment horizontal="center" vertical="center" textRotation="90" wrapText="1"/>
    </xf>
    <xf numFmtId="0" fontId="15" fillId="0" borderId="38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9" fillId="8" borderId="38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5" fillId="5" borderId="77" xfId="0" applyFont="1" applyFill="1" applyBorder="1" applyAlignment="1">
      <alignment horizontal="center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5" fillId="5" borderId="51" xfId="0" applyFont="1" applyFill="1" applyBorder="1" applyAlignment="1">
      <alignment horizontal="center" vertical="center" wrapText="1"/>
    </xf>
    <xf numFmtId="0" fontId="15" fillId="5" borderId="78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71" xfId="0" applyFont="1" applyFill="1" applyBorder="1" applyAlignment="1">
      <alignment horizontal="center" vertical="center" wrapText="1"/>
    </xf>
    <xf numFmtId="0" fontId="11" fillId="8" borderId="38" xfId="0" applyFont="1" applyFill="1" applyBorder="1" applyAlignment="1">
      <alignment horizontal="center" vertical="center" wrapText="1"/>
    </xf>
    <xf numFmtId="0" fontId="11" fillId="8" borderId="1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4" fillId="0" borderId="35" xfId="0" applyFont="1" applyBorder="1" applyAlignment="1">
      <alignment horizontal="left" vertical="center"/>
    </xf>
    <xf numFmtId="0" fontId="14" fillId="0" borderId="28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1" fillId="8" borderId="44" xfId="0" applyFont="1" applyFill="1" applyBorder="1" applyAlignment="1">
      <alignment horizontal="center" vertical="center" wrapText="1"/>
    </xf>
    <xf numFmtId="0" fontId="11" fillId="8" borderId="45" xfId="0" applyFont="1" applyFill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1" fillId="14" borderId="61" xfId="0" applyFont="1" applyFill="1" applyBorder="1" applyAlignment="1">
      <alignment horizontal="center" vertical="center" textRotation="90" wrapText="1"/>
    </xf>
    <xf numFmtId="0" fontId="11" fillId="14" borderId="63" xfId="0" applyFont="1" applyFill="1" applyBorder="1" applyAlignment="1">
      <alignment horizontal="center" vertical="center" textRotation="90" wrapText="1"/>
    </xf>
    <xf numFmtId="0" fontId="11" fillId="14" borderId="64" xfId="0" applyFont="1" applyFill="1" applyBorder="1" applyAlignment="1">
      <alignment horizontal="center" vertical="center" textRotation="90" wrapText="1"/>
    </xf>
    <xf numFmtId="0" fontId="11" fillId="5" borderId="61" xfId="0" applyFont="1" applyFill="1" applyBorder="1" applyAlignment="1">
      <alignment horizontal="center" vertical="center" textRotation="90" wrapText="1"/>
    </xf>
    <xf numFmtId="0" fontId="11" fillId="5" borderId="63" xfId="0" applyFont="1" applyFill="1" applyBorder="1" applyAlignment="1">
      <alignment horizontal="center" vertical="center" textRotation="90" wrapText="1"/>
    </xf>
    <xf numFmtId="0" fontId="11" fillId="5" borderId="64" xfId="0" applyFont="1" applyFill="1" applyBorder="1" applyAlignment="1">
      <alignment horizontal="center" vertical="center" textRotation="90" wrapText="1"/>
    </xf>
    <xf numFmtId="0" fontId="9" fillId="8" borderId="35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9" fillId="8" borderId="26" xfId="0" applyFont="1" applyFill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9" borderId="38" xfId="0" applyFont="1" applyFill="1" applyBorder="1" applyAlignment="1">
      <alignment horizontal="center" vertical="center"/>
    </xf>
    <xf numFmtId="0" fontId="15" fillId="9" borderId="26" xfId="0" applyFont="1" applyFill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20" fillId="13" borderId="77" xfId="0" applyFont="1" applyFill="1" applyBorder="1" applyAlignment="1">
      <alignment horizontal="center" vertical="center" wrapText="1"/>
    </xf>
    <xf numFmtId="0" fontId="20" fillId="13" borderId="28" xfId="0" applyFont="1" applyFill="1" applyBorder="1" applyAlignment="1">
      <alignment horizontal="center" vertical="center" wrapText="1"/>
    </xf>
    <xf numFmtId="0" fontId="20" fillId="13" borderId="20" xfId="0" applyFont="1" applyFill="1" applyBorder="1" applyAlignment="1">
      <alignment horizontal="center" vertical="center" wrapText="1"/>
    </xf>
    <xf numFmtId="0" fontId="20" fillId="13" borderId="46" xfId="0" applyFont="1" applyFill="1" applyBorder="1" applyAlignment="1">
      <alignment horizontal="center" vertical="center" wrapText="1"/>
    </xf>
    <xf numFmtId="0" fontId="20" fillId="13" borderId="0" xfId="0" applyFont="1" applyFill="1" applyBorder="1" applyAlignment="1">
      <alignment horizontal="center" vertical="center" wrapText="1"/>
    </xf>
    <xf numFmtId="0" fontId="20" fillId="13" borderId="21" xfId="0" applyFont="1" applyFill="1" applyBorder="1" applyAlignment="1">
      <alignment horizontal="center" vertical="center" wrapText="1"/>
    </xf>
    <xf numFmtId="0" fontId="20" fillId="13" borderId="78" xfId="0" applyFont="1" applyFill="1" applyBorder="1" applyAlignment="1">
      <alignment horizontal="center" vertical="center" wrapText="1"/>
    </xf>
    <xf numFmtId="0" fontId="20" fillId="13" borderId="23" xfId="0" applyFont="1" applyFill="1" applyBorder="1" applyAlignment="1">
      <alignment horizontal="center" vertical="center" wrapText="1"/>
    </xf>
    <xf numFmtId="0" fontId="20" fillId="13" borderId="22" xfId="0" applyFont="1" applyFill="1" applyBorder="1" applyAlignment="1">
      <alignment horizontal="center" vertical="center" wrapText="1"/>
    </xf>
    <xf numFmtId="0" fontId="15" fillId="5" borderId="27" xfId="0" applyFont="1" applyFill="1" applyBorder="1" applyAlignment="1">
      <alignment horizontal="center" vertical="center" textRotation="90" wrapText="1"/>
    </xf>
    <xf numFmtId="0" fontId="15" fillId="5" borderId="70" xfId="0" applyFont="1" applyFill="1" applyBorder="1" applyAlignment="1">
      <alignment horizontal="center" vertical="center" textRotation="90" wrapText="1"/>
    </xf>
    <xf numFmtId="0" fontId="15" fillId="5" borderId="24" xfId="0" applyFont="1" applyFill="1" applyBorder="1" applyAlignment="1">
      <alignment horizontal="center" vertical="center" textRotation="90" wrapText="1"/>
    </xf>
    <xf numFmtId="0" fontId="15" fillId="5" borderId="51" xfId="0" applyFont="1" applyFill="1" applyBorder="1" applyAlignment="1">
      <alignment horizontal="center" vertical="center" textRotation="90" wrapText="1"/>
    </xf>
    <xf numFmtId="0" fontId="15" fillId="5" borderId="25" xfId="0" applyFont="1" applyFill="1" applyBorder="1" applyAlignment="1">
      <alignment horizontal="center" vertical="center" textRotation="90" wrapText="1"/>
    </xf>
    <xf numFmtId="0" fontId="15" fillId="5" borderId="71" xfId="0" applyFont="1" applyFill="1" applyBorder="1" applyAlignment="1">
      <alignment horizontal="center" vertical="center" textRotation="90" wrapText="1"/>
    </xf>
    <xf numFmtId="0" fontId="11" fillId="5" borderId="77" xfId="0" applyFont="1" applyFill="1" applyBorder="1" applyAlignment="1">
      <alignment horizontal="center" vertical="center" textRotation="90" wrapText="1"/>
    </xf>
    <xf numFmtId="0" fontId="11" fillId="5" borderId="46" xfId="0" applyFont="1" applyFill="1" applyBorder="1" applyAlignment="1">
      <alignment horizontal="center" vertical="center" textRotation="90" wrapText="1"/>
    </xf>
    <xf numFmtId="0" fontId="11" fillId="5" borderId="78" xfId="0" applyFont="1" applyFill="1" applyBorder="1" applyAlignment="1">
      <alignment horizontal="center" vertical="center" textRotation="90" wrapText="1"/>
    </xf>
    <xf numFmtId="0" fontId="15" fillId="0" borderId="35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1" fillId="8" borderId="82" xfId="0" applyFont="1" applyFill="1" applyBorder="1" applyAlignment="1">
      <alignment horizontal="center" vertical="center" wrapText="1"/>
    </xf>
    <xf numFmtId="0" fontId="11" fillId="8" borderId="83" xfId="0" applyFont="1" applyFill="1" applyBorder="1" applyAlignment="1">
      <alignment horizontal="center" vertical="center" wrapText="1"/>
    </xf>
    <xf numFmtId="0" fontId="11" fillId="8" borderId="40" xfId="0" applyFont="1" applyFill="1" applyBorder="1" applyAlignment="1">
      <alignment horizontal="center" vertical="center" wrapText="1"/>
    </xf>
    <xf numFmtId="0" fontId="11" fillId="8" borderId="55" xfId="0" applyFont="1" applyFill="1" applyBorder="1" applyAlignment="1">
      <alignment horizontal="center" vertical="center" wrapText="1"/>
    </xf>
    <xf numFmtId="0" fontId="11" fillId="14" borderId="70" xfId="0" applyFont="1" applyFill="1" applyBorder="1" applyAlignment="1">
      <alignment horizontal="center" vertical="center" textRotation="90" wrapText="1"/>
    </xf>
    <xf numFmtId="0" fontId="11" fillId="14" borderId="51" xfId="0" applyFont="1" applyFill="1" applyBorder="1" applyAlignment="1">
      <alignment horizontal="center" vertical="center" textRotation="90" wrapText="1"/>
    </xf>
    <xf numFmtId="0" fontId="11" fillId="14" borderId="71" xfId="0" applyFont="1" applyFill="1" applyBorder="1" applyAlignment="1">
      <alignment horizontal="center" vertical="center" textRotation="90" wrapText="1"/>
    </xf>
    <xf numFmtId="0" fontId="11" fillId="5" borderId="77" xfId="0" applyFont="1" applyFill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wrapText="1"/>
    </xf>
    <xf numFmtId="0" fontId="11" fillId="5" borderId="70" xfId="0" applyFont="1" applyFill="1" applyBorder="1" applyAlignment="1">
      <alignment horizontal="center" vertical="center" wrapText="1"/>
    </xf>
    <xf numFmtId="0" fontId="11" fillId="5" borderId="46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1" fillId="5" borderId="51" xfId="0" applyFont="1" applyFill="1" applyBorder="1" applyAlignment="1">
      <alignment horizontal="center" vertical="center" wrapText="1"/>
    </xf>
    <xf numFmtId="0" fontId="11" fillId="5" borderId="78" xfId="0" applyFont="1" applyFill="1" applyBorder="1" applyAlignment="1">
      <alignment horizontal="center" vertical="center" wrapText="1"/>
    </xf>
    <xf numFmtId="0" fontId="11" fillId="5" borderId="23" xfId="0" applyFont="1" applyFill="1" applyBorder="1" applyAlignment="1">
      <alignment horizontal="center" vertical="center" wrapText="1"/>
    </xf>
    <xf numFmtId="0" fontId="11" fillId="5" borderId="71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5" fillId="5" borderId="65" xfId="0" applyFont="1" applyFill="1" applyBorder="1" applyAlignment="1">
      <alignment horizontal="center" vertical="center" textRotation="90" wrapText="1"/>
    </xf>
    <xf numFmtId="0" fontId="15" fillId="5" borderId="75" xfId="0" applyFont="1" applyFill="1" applyBorder="1" applyAlignment="1">
      <alignment horizontal="center" vertical="center" textRotation="90" wrapText="1"/>
    </xf>
    <xf numFmtId="0" fontId="15" fillId="5" borderId="76" xfId="0" applyFont="1" applyFill="1" applyBorder="1" applyAlignment="1">
      <alignment horizontal="center" vertical="center" textRotation="90" wrapText="1"/>
    </xf>
    <xf numFmtId="0" fontId="15" fillId="0" borderId="41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9" fillId="8" borderId="28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 readingOrder="1"/>
    </xf>
    <xf numFmtId="0" fontId="16" fillId="2" borderId="11" xfId="0" applyFont="1" applyFill="1" applyBorder="1" applyAlignment="1">
      <alignment horizontal="center" vertical="center" wrapText="1" readingOrder="1"/>
    </xf>
    <xf numFmtId="0" fontId="16" fillId="3" borderId="32" xfId="0" applyFont="1" applyFill="1" applyBorder="1" applyAlignment="1">
      <alignment horizontal="center" vertical="center" wrapText="1" readingOrder="1"/>
    </xf>
    <xf numFmtId="0" fontId="16" fillId="3" borderId="33" xfId="0" applyFont="1" applyFill="1" applyBorder="1" applyAlignment="1">
      <alignment horizontal="center" vertical="center" wrapText="1" readingOrder="1"/>
    </xf>
    <xf numFmtId="0" fontId="16" fillId="3" borderId="2" xfId="0" applyFont="1" applyFill="1" applyBorder="1" applyAlignment="1">
      <alignment horizontal="center" vertical="center" wrapText="1" readingOrder="1"/>
    </xf>
    <xf numFmtId="0" fontId="16" fillId="3" borderId="3" xfId="0" applyFont="1" applyFill="1" applyBorder="1" applyAlignment="1">
      <alignment horizontal="center" vertical="center" wrapText="1" readingOrder="1"/>
    </xf>
    <xf numFmtId="0" fontId="16" fillId="0" borderId="2" xfId="0" applyFont="1" applyBorder="1" applyAlignment="1">
      <alignment horizontal="center" vertical="center" wrapText="1" readingOrder="1"/>
    </xf>
    <xf numFmtId="0" fontId="16" fillId="0" borderId="3" xfId="0" applyFont="1" applyBorder="1" applyAlignment="1">
      <alignment horizontal="center" vertical="center" wrapText="1" readingOrder="1"/>
    </xf>
    <xf numFmtId="0" fontId="16" fillId="0" borderId="8" xfId="0" applyFont="1" applyBorder="1" applyAlignment="1">
      <alignment horizontal="center" vertical="center" wrapText="1" readingOrder="1"/>
    </xf>
    <xf numFmtId="0" fontId="16" fillId="0" borderId="53" xfId="0" applyFont="1" applyBorder="1" applyAlignment="1">
      <alignment horizontal="center" vertical="center" wrapText="1" readingOrder="1"/>
    </xf>
    <xf numFmtId="0" fontId="16" fillId="0" borderId="4" xfId="0" applyFont="1" applyBorder="1" applyAlignment="1">
      <alignment horizontal="center" vertical="center" wrapText="1" readingOrder="1"/>
    </xf>
    <xf numFmtId="0" fontId="16" fillId="0" borderId="0" xfId="0" applyFont="1" applyBorder="1" applyAlignment="1">
      <alignment horizontal="center" vertical="center" wrapText="1" readingOrder="1"/>
    </xf>
    <xf numFmtId="0" fontId="16" fillId="0" borderId="51" xfId="0" applyFont="1" applyBorder="1" applyAlignment="1">
      <alignment horizontal="center" vertical="center" wrapText="1" readingOrder="1"/>
    </xf>
    <xf numFmtId="0" fontId="16" fillId="0" borderId="6" xfId="0" applyFont="1" applyBorder="1" applyAlignment="1">
      <alignment horizontal="center" vertical="center" wrapText="1" readingOrder="1"/>
    </xf>
    <xf numFmtId="0" fontId="16" fillId="0" borderId="9" xfId="0" applyFont="1" applyBorder="1" applyAlignment="1">
      <alignment horizontal="center" vertical="center" wrapText="1" readingOrder="1"/>
    </xf>
    <xf numFmtId="0" fontId="16" fillId="0" borderId="54" xfId="0" applyFont="1" applyBorder="1" applyAlignment="1">
      <alignment horizontal="center" vertical="center" wrapText="1" readingOrder="1"/>
    </xf>
    <xf numFmtId="0" fontId="16" fillId="0" borderId="10" xfId="0" applyFont="1" applyBorder="1" applyAlignment="1">
      <alignment horizontal="center" vertical="center" wrapText="1" readingOrder="1"/>
    </xf>
    <xf numFmtId="0" fontId="16" fillId="0" borderId="11" xfId="0" applyFont="1" applyBorder="1" applyAlignment="1">
      <alignment horizontal="center" vertical="center" wrapText="1" readingOrder="1"/>
    </xf>
    <xf numFmtId="0" fontId="16" fillId="10" borderId="10" xfId="0" applyFont="1" applyFill="1" applyBorder="1" applyAlignment="1">
      <alignment horizontal="center" vertical="center" wrapText="1" readingOrder="1"/>
    </xf>
    <xf numFmtId="0" fontId="16" fillId="10" borderId="11" xfId="0" applyFont="1" applyFill="1" applyBorder="1" applyAlignment="1">
      <alignment horizontal="center" vertical="center" wrapText="1" readingOrder="1"/>
    </xf>
    <xf numFmtId="0" fontId="16" fillId="0" borderId="47" xfId="0" applyFont="1" applyBorder="1" applyAlignment="1">
      <alignment horizontal="center" vertical="center" wrapText="1" readingOrder="1"/>
    </xf>
    <xf numFmtId="0" fontId="16" fillId="0" borderId="39" xfId="0" applyFont="1" applyBorder="1" applyAlignment="1">
      <alignment horizontal="center" vertical="center" wrapText="1" readingOrder="1"/>
    </xf>
    <xf numFmtId="0" fontId="16" fillId="0" borderId="50" xfId="0" applyFont="1" applyBorder="1" applyAlignment="1">
      <alignment horizontal="center" vertical="center" wrapText="1" readingOrder="1"/>
    </xf>
    <xf numFmtId="0" fontId="16" fillId="0" borderId="46" xfId="0" applyFont="1" applyBorder="1" applyAlignment="1">
      <alignment horizontal="center" vertical="center" wrapText="1" readingOrder="1"/>
    </xf>
    <xf numFmtId="0" fontId="16" fillId="0" borderId="48" xfId="0" applyFont="1" applyBorder="1" applyAlignment="1">
      <alignment horizontal="center" vertical="center" wrapText="1" readingOrder="1"/>
    </xf>
    <xf numFmtId="0" fontId="16" fillId="0" borderId="40" xfId="0" applyFont="1" applyBorder="1" applyAlignment="1">
      <alignment horizontal="center" vertical="center" wrapText="1" readingOrder="1"/>
    </xf>
    <xf numFmtId="0" fontId="16" fillId="0" borderId="52" xfId="0" applyFont="1" applyBorder="1" applyAlignment="1">
      <alignment horizontal="center" vertical="center" wrapText="1" readingOrder="1"/>
    </xf>
    <xf numFmtId="0" fontId="12" fillId="8" borderId="25" xfId="0" applyFont="1" applyFill="1" applyBorder="1" applyAlignment="1">
      <alignment horizontal="center" vertical="center"/>
    </xf>
    <xf numFmtId="0" fontId="12" fillId="8" borderId="23" xfId="0" applyFont="1" applyFill="1" applyBorder="1" applyAlignment="1">
      <alignment horizontal="center" vertical="center"/>
    </xf>
    <xf numFmtId="0" fontId="16" fillId="9" borderId="38" xfId="0" applyFont="1" applyFill="1" applyBorder="1" applyAlignment="1">
      <alignment horizontal="center" vertical="center" wrapText="1" readingOrder="1"/>
    </xf>
    <xf numFmtId="0" fontId="16" fillId="9" borderId="19" xfId="0" applyFont="1" applyFill="1" applyBorder="1" applyAlignment="1">
      <alignment horizontal="center" vertical="center" wrapText="1" readingOrder="1"/>
    </xf>
    <xf numFmtId="0" fontId="16" fillId="9" borderId="31" xfId="0" applyFont="1" applyFill="1" applyBorder="1" applyAlignment="1">
      <alignment horizontal="center" vertical="center" wrapText="1" readingOrder="1"/>
    </xf>
    <xf numFmtId="0" fontId="16" fillId="9" borderId="26" xfId="0" applyFont="1" applyFill="1" applyBorder="1" applyAlignment="1">
      <alignment horizontal="center" vertical="center" wrapText="1" readingOrder="1"/>
    </xf>
    <xf numFmtId="0" fontId="13" fillId="0" borderId="0" xfId="0" applyFont="1" applyAlignment="1">
      <alignment horizontal="center" vertical="center"/>
    </xf>
    <xf numFmtId="0" fontId="9" fillId="8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 readingOrder="1"/>
    </xf>
    <xf numFmtId="0" fontId="16" fillId="0" borderId="7" xfId="0" applyFont="1" applyBorder="1" applyAlignment="1">
      <alignment horizontal="center" vertical="center" wrapText="1" readingOrder="1"/>
    </xf>
    <xf numFmtId="0" fontId="16" fillId="10" borderId="6" xfId="0" applyFont="1" applyFill="1" applyBorder="1" applyAlignment="1">
      <alignment horizontal="center" vertical="center" wrapText="1" readingOrder="1"/>
    </xf>
    <xf numFmtId="0" fontId="16" fillId="10" borderId="7" xfId="0" applyFont="1" applyFill="1" applyBorder="1" applyAlignment="1">
      <alignment horizontal="center" vertical="center" wrapText="1" readingOrder="1"/>
    </xf>
    <xf numFmtId="0" fontId="16" fillId="2" borderId="6" xfId="0" applyFont="1" applyFill="1" applyBorder="1" applyAlignment="1">
      <alignment horizontal="center" vertical="center" wrapText="1" readingOrder="1"/>
    </xf>
    <xf numFmtId="0" fontId="16" fillId="2" borderId="7" xfId="0" applyFont="1" applyFill="1" applyBorder="1" applyAlignment="1">
      <alignment horizontal="center" vertical="center" wrapText="1" readingOrder="1"/>
    </xf>
    <xf numFmtId="0" fontId="16" fillId="0" borderId="30" xfId="0" applyFont="1" applyBorder="1" applyAlignment="1">
      <alignment horizontal="center" vertical="center" wrapText="1" readingOrder="1"/>
    </xf>
    <xf numFmtId="0" fontId="15" fillId="0" borderId="28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5" fillId="13" borderId="28" xfId="0" applyFont="1" applyFill="1" applyBorder="1" applyAlignment="1">
      <alignment horizontal="center" vertical="center" wrapText="1"/>
    </xf>
    <xf numFmtId="0" fontId="15" fillId="13" borderId="0" xfId="0" applyFont="1" applyFill="1" applyBorder="1" applyAlignment="1">
      <alignment horizontal="center" vertical="center" wrapText="1"/>
    </xf>
    <xf numFmtId="0" fontId="15" fillId="13" borderId="9" xfId="0" applyFont="1" applyFill="1" applyBorder="1" applyAlignment="1">
      <alignment horizontal="center" vertical="center" wrapText="1"/>
    </xf>
    <xf numFmtId="0" fontId="18" fillId="0" borderId="47" xfId="0" applyFont="1" applyBorder="1" applyAlignment="1">
      <alignment horizontal="center" vertical="center" wrapText="1" readingOrder="1"/>
    </xf>
    <xf numFmtId="0" fontId="18" fillId="0" borderId="39" xfId="0" applyFont="1" applyBorder="1" applyAlignment="1">
      <alignment horizontal="center" vertical="center" wrapText="1" readingOrder="1"/>
    </xf>
    <xf numFmtId="0" fontId="18" fillId="0" borderId="50" xfId="0" applyFont="1" applyBorder="1" applyAlignment="1">
      <alignment horizontal="center" vertical="center" wrapText="1" readingOrder="1"/>
    </xf>
    <xf numFmtId="0" fontId="18" fillId="0" borderId="46" xfId="0" applyFont="1" applyBorder="1" applyAlignment="1">
      <alignment horizontal="center" vertical="center" wrapText="1" readingOrder="1"/>
    </xf>
    <xf numFmtId="0" fontId="18" fillId="0" borderId="0" xfId="0" applyFont="1" applyBorder="1" applyAlignment="1">
      <alignment horizontal="center" vertical="center" wrapText="1" readingOrder="1"/>
    </xf>
    <xf numFmtId="0" fontId="18" fillId="0" borderId="51" xfId="0" applyFont="1" applyBorder="1" applyAlignment="1">
      <alignment horizontal="center" vertical="center" wrapText="1" readingOrder="1"/>
    </xf>
    <xf numFmtId="0" fontId="18" fillId="0" borderId="48" xfId="0" applyFont="1" applyBorder="1" applyAlignment="1">
      <alignment horizontal="center" vertical="center" wrapText="1" readingOrder="1"/>
    </xf>
    <xf numFmtId="0" fontId="18" fillId="0" borderId="40" xfId="0" applyFont="1" applyBorder="1" applyAlignment="1">
      <alignment horizontal="center" vertical="center" wrapText="1" readingOrder="1"/>
    </xf>
    <xf numFmtId="0" fontId="18" fillId="0" borderId="52" xfId="0" applyFont="1" applyBorder="1" applyAlignment="1">
      <alignment horizontal="center" vertical="center" wrapText="1" readingOrder="1"/>
    </xf>
    <xf numFmtId="0" fontId="9" fillId="0" borderId="47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11" fillId="5" borderId="62" xfId="0" applyFont="1" applyFill="1" applyBorder="1" applyAlignment="1">
      <alignment horizontal="center" vertical="center" textRotation="90" wrapText="1"/>
    </xf>
    <xf numFmtId="0" fontId="11" fillId="5" borderId="65" xfId="0" applyFont="1" applyFill="1" applyBorder="1" applyAlignment="1">
      <alignment horizontal="center" vertical="center" textRotation="90" wrapText="1"/>
    </xf>
    <xf numFmtId="0" fontId="11" fillId="5" borderId="66" xfId="0" applyFont="1" applyFill="1" applyBorder="1" applyAlignment="1">
      <alignment horizontal="center" vertical="center" textRotation="90" wrapText="1"/>
    </xf>
    <xf numFmtId="0" fontId="15" fillId="5" borderId="67" xfId="0" applyFont="1" applyFill="1" applyBorder="1" applyAlignment="1">
      <alignment horizontal="center" vertical="center" textRotation="90" wrapText="1"/>
    </xf>
    <xf numFmtId="0" fontId="15" fillId="5" borderId="62" xfId="0" applyFont="1" applyFill="1" applyBorder="1" applyAlignment="1">
      <alignment horizontal="center" vertical="center" textRotation="90" wrapText="1"/>
    </xf>
    <xf numFmtId="0" fontId="11" fillId="5" borderId="68" xfId="0" applyFont="1" applyFill="1" applyBorder="1" applyAlignment="1">
      <alignment horizontal="center" vertical="center" textRotation="90" wrapText="1"/>
    </xf>
    <xf numFmtId="0" fontId="11" fillId="5" borderId="69" xfId="0" applyFont="1" applyFill="1" applyBorder="1" applyAlignment="1">
      <alignment horizontal="center" vertical="center" textRotation="90" wrapText="1"/>
    </xf>
    <xf numFmtId="0" fontId="15" fillId="13" borderId="27" xfId="0" applyFont="1" applyFill="1" applyBorder="1" applyAlignment="1">
      <alignment horizontal="center" vertical="center" wrapText="1"/>
    </xf>
    <xf numFmtId="0" fontId="15" fillId="13" borderId="20" xfId="0" applyFont="1" applyFill="1" applyBorder="1" applyAlignment="1">
      <alignment horizontal="center" vertical="center" wrapText="1"/>
    </xf>
    <xf numFmtId="0" fontId="15" fillId="13" borderId="24" xfId="0" applyFont="1" applyFill="1" applyBorder="1" applyAlignment="1">
      <alignment horizontal="center" vertical="center" wrapText="1"/>
    </xf>
    <xf numFmtId="0" fontId="15" fillId="13" borderId="21" xfId="0" applyFont="1" applyFill="1" applyBorder="1" applyAlignment="1">
      <alignment horizontal="center" vertical="center" wrapText="1"/>
    </xf>
    <xf numFmtId="0" fontId="15" fillId="13" borderId="25" xfId="0" applyFont="1" applyFill="1" applyBorder="1" applyAlignment="1">
      <alignment horizontal="center" vertical="center" wrapText="1"/>
    </xf>
    <xf numFmtId="0" fontId="15" fillId="13" borderId="23" xfId="0" applyFont="1" applyFill="1" applyBorder="1" applyAlignment="1">
      <alignment horizontal="center" vertical="center" wrapText="1"/>
    </xf>
    <xf numFmtId="0" fontId="15" fillId="13" borderId="22" xfId="0" applyFont="1" applyFill="1" applyBorder="1" applyAlignment="1">
      <alignment horizontal="center" vertical="center" wrapText="1"/>
    </xf>
    <xf numFmtId="0" fontId="15" fillId="5" borderId="27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15" fillId="13" borderId="27" xfId="0" applyFont="1" applyFill="1" applyBorder="1" applyAlignment="1">
      <alignment horizontal="center" vertical="center"/>
    </xf>
    <xf numFmtId="0" fontId="15" fillId="13" borderId="28" xfId="0" applyFont="1" applyFill="1" applyBorder="1" applyAlignment="1">
      <alignment horizontal="center" vertical="center"/>
    </xf>
    <xf numFmtId="0" fontId="15" fillId="13" borderId="20" xfId="0" applyFont="1" applyFill="1" applyBorder="1" applyAlignment="1">
      <alignment horizontal="center" vertical="center"/>
    </xf>
    <xf numFmtId="0" fontId="15" fillId="13" borderId="24" xfId="0" applyFont="1" applyFill="1" applyBorder="1" applyAlignment="1">
      <alignment horizontal="center" vertical="center"/>
    </xf>
    <xf numFmtId="0" fontId="15" fillId="13" borderId="0" xfId="0" applyFont="1" applyFill="1" applyBorder="1" applyAlignment="1">
      <alignment horizontal="center" vertical="center"/>
    </xf>
    <xf numFmtId="0" fontId="15" fillId="13" borderId="21" xfId="0" applyFont="1" applyFill="1" applyBorder="1" applyAlignment="1">
      <alignment horizontal="center" vertical="center"/>
    </xf>
    <xf numFmtId="0" fontId="15" fillId="13" borderId="25" xfId="0" applyFont="1" applyFill="1" applyBorder="1" applyAlignment="1">
      <alignment horizontal="center" vertical="center"/>
    </xf>
    <xf numFmtId="0" fontId="15" fillId="13" borderId="23" xfId="0" applyFont="1" applyFill="1" applyBorder="1" applyAlignment="1">
      <alignment horizontal="center" vertical="center"/>
    </xf>
    <xf numFmtId="0" fontId="15" fillId="13" borderId="22" xfId="0" applyFont="1" applyFill="1" applyBorder="1" applyAlignment="1">
      <alignment horizontal="center" vertical="center"/>
    </xf>
    <xf numFmtId="0" fontId="15" fillId="13" borderId="77" xfId="0" applyFont="1" applyFill="1" applyBorder="1" applyAlignment="1">
      <alignment horizontal="center" vertical="center" wrapText="1"/>
    </xf>
    <xf numFmtId="0" fontId="15" fillId="13" borderId="46" xfId="0" applyFont="1" applyFill="1" applyBorder="1" applyAlignment="1">
      <alignment horizontal="center" vertical="center" wrapText="1"/>
    </xf>
    <xf numFmtId="0" fontId="15" fillId="13" borderId="78" xfId="0" applyFont="1" applyFill="1" applyBorder="1" applyAlignment="1">
      <alignment horizontal="center" vertical="center" wrapText="1"/>
    </xf>
    <xf numFmtId="0" fontId="11" fillId="5" borderId="47" xfId="0" applyFont="1" applyFill="1" applyBorder="1" applyAlignment="1">
      <alignment horizontal="center" vertical="center" wrapText="1"/>
    </xf>
    <xf numFmtId="0" fontId="11" fillId="5" borderId="39" xfId="0" applyFont="1" applyFill="1" applyBorder="1" applyAlignment="1">
      <alignment horizontal="center" vertical="center" wrapText="1"/>
    </xf>
    <xf numFmtId="0" fontId="11" fillId="5" borderId="50" xfId="0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11" fillId="5" borderId="40" xfId="0" applyFont="1" applyFill="1" applyBorder="1" applyAlignment="1">
      <alignment horizontal="center" vertical="center" wrapText="1"/>
    </xf>
    <xf numFmtId="0" fontId="11" fillId="5" borderId="52" xfId="0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1" fillId="5" borderId="28" xfId="0" applyFont="1" applyFill="1" applyBorder="1" applyAlignment="1">
      <alignment horizontal="center" vertical="center" textRotation="90" wrapText="1"/>
    </xf>
    <xf numFmtId="0" fontId="11" fillId="5" borderId="0" xfId="0" applyFont="1" applyFill="1" applyBorder="1" applyAlignment="1">
      <alignment horizontal="center" vertical="center" textRotation="90" wrapText="1"/>
    </xf>
    <xf numFmtId="0" fontId="11" fillId="5" borderId="23" xfId="0" applyFont="1" applyFill="1" applyBorder="1" applyAlignment="1">
      <alignment horizontal="center" vertical="center" textRotation="90" wrapText="1"/>
    </xf>
    <xf numFmtId="0" fontId="15" fillId="9" borderId="49" xfId="0" applyFont="1" applyFill="1" applyBorder="1" applyAlignment="1">
      <alignment horizontal="center" vertical="center" wrapText="1"/>
    </xf>
    <xf numFmtId="0" fontId="15" fillId="9" borderId="58" xfId="0" applyFont="1" applyFill="1" applyBorder="1" applyAlignment="1">
      <alignment horizontal="center" vertical="center" textRotation="90" wrapText="1"/>
    </xf>
    <xf numFmtId="0" fontId="11" fillId="14" borderId="77" xfId="0" applyFont="1" applyFill="1" applyBorder="1" applyAlignment="1">
      <alignment horizontal="center" vertical="center" textRotation="90" wrapText="1"/>
    </xf>
    <xf numFmtId="0" fontId="11" fillId="14" borderId="46" xfId="0" applyFont="1" applyFill="1" applyBorder="1" applyAlignment="1">
      <alignment horizontal="center" vertical="center" textRotation="90" wrapText="1"/>
    </xf>
    <xf numFmtId="0" fontId="11" fillId="14" borderId="78" xfId="0" applyFont="1" applyFill="1" applyBorder="1" applyAlignment="1">
      <alignment horizontal="center" vertical="center" textRotation="90" wrapText="1"/>
    </xf>
    <xf numFmtId="0" fontId="15" fillId="0" borderId="27" xfId="0" applyFont="1" applyBorder="1" applyAlignment="1">
      <alignment horizontal="center" vertical="center" wrapText="1"/>
    </xf>
    <xf numFmtId="0" fontId="15" fillId="0" borderId="8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86" xfId="0" applyFont="1" applyBorder="1" applyAlignment="1">
      <alignment horizontal="center" vertical="center" wrapText="1"/>
    </xf>
    <xf numFmtId="0" fontId="11" fillId="5" borderId="87" xfId="0" applyFont="1" applyFill="1" applyBorder="1" applyAlignment="1">
      <alignment horizontal="center" vertical="center" textRotation="90" wrapText="1"/>
    </xf>
    <xf numFmtId="0" fontId="20" fillId="5" borderId="87" xfId="0" applyFont="1" applyFill="1" applyBorder="1" applyAlignment="1">
      <alignment horizontal="center" vertical="center" textRotation="90" wrapText="1"/>
    </xf>
    <xf numFmtId="0" fontId="20" fillId="5" borderId="88" xfId="0" applyFont="1" applyFill="1" applyBorder="1" applyAlignment="1">
      <alignment horizontal="center" vertical="center" textRotation="90" wrapText="1"/>
    </xf>
    <xf numFmtId="0" fontId="11" fillId="14" borderId="85" xfId="0" applyFont="1" applyFill="1" applyBorder="1" applyAlignment="1">
      <alignment horizontal="center" vertical="center" textRotation="90" wrapText="1"/>
    </xf>
    <xf numFmtId="0" fontId="11" fillId="14" borderId="9" xfId="0" applyFont="1" applyFill="1" applyBorder="1" applyAlignment="1">
      <alignment horizontal="center" vertical="center" textRotation="90" wrapText="1"/>
    </xf>
    <xf numFmtId="0" fontId="11" fillId="5" borderId="9" xfId="0" applyFont="1" applyFill="1" applyBorder="1" applyAlignment="1">
      <alignment horizontal="center" vertical="center" textRotation="90" wrapText="1"/>
    </xf>
    <xf numFmtId="0" fontId="11" fillId="14" borderId="87" xfId="0" applyFont="1" applyFill="1" applyBorder="1" applyAlignment="1">
      <alignment horizontal="center" vertical="center" textRotation="90" wrapText="1"/>
    </xf>
    <xf numFmtId="0" fontId="11" fillId="8" borderId="35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 wrapText="1"/>
    </xf>
    <xf numFmtId="0" fontId="12" fillId="8" borderId="36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9" fillId="8" borderId="82" xfId="0" applyFont="1" applyFill="1" applyBorder="1" applyAlignment="1">
      <alignment horizontal="center" vertical="center" wrapText="1"/>
    </xf>
    <xf numFmtId="0" fontId="9" fillId="8" borderId="55" xfId="0" applyFont="1" applyFill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6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43963</xdr:colOff>
      <xdr:row>0</xdr:row>
      <xdr:rowOff>7327</xdr:rowOff>
    </xdr:from>
    <xdr:to>
      <xdr:col>56</xdr:col>
      <xdr:colOff>0</xdr:colOff>
      <xdr:row>2</xdr:row>
      <xdr:rowOff>175846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8008328" y="7327"/>
          <a:ext cx="1436076" cy="56417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№1                к приказу  №____         от "__"_____2013года</a:t>
          </a:r>
          <a:endParaRPr lang="ru-RU" sz="7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9"/>
  <sheetViews>
    <sheetView zoomScale="130" zoomScaleNormal="130" workbookViewId="0">
      <selection sqref="A1:XFD10"/>
    </sheetView>
  </sheetViews>
  <sheetFormatPr defaultRowHeight="15" x14ac:dyDescent="0.25"/>
  <cols>
    <col min="3" max="25" width="2.28515625" customWidth="1"/>
    <col min="26" max="26" width="2.28515625" hidden="1" customWidth="1"/>
    <col min="27" max="29" width="2.28515625" customWidth="1"/>
    <col min="30" max="30" width="0.140625" customWidth="1"/>
    <col min="31" max="47" width="2.28515625" customWidth="1"/>
    <col min="48" max="48" width="0.140625" customWidth="1"/>
    <col min="49" max="49" width="2.140625" customWidth="1"/>
    <col min="50" max="58" width="2.28515625" customWidth="1"/>
  </cols>
  <sheetData>
    <row r="1" spans="1:58" ht="8.25" customHeight="1" x14ac:dyDescent="0.25">
      <c r="A1" s="156" t="s">
        <v>0</v>
      </c>
      <c r="B1" s="158"/>
      <c r="C1" s="156" t="s">
        <v>3</v>
      </c>
      <c r="D1" s="157"/>
      <c r="E1" s="157"/>
      <c r="F1" s="157"/>
      <c r="G1" s="158"/>
      <c r="H1" s="156" t="s">
        <v>4</v>
      </c>
      <c r="I1" s="157"/>
      <c r="J1" s="157"/>
      <c r="K1" s="158"/>
      <c r="L1" s="156" t="s">
        <v>5</v>
      </c>
      <c r="M1" s="157"/>
      <c r="N1" s="157"/>
      <c r="O1" s="158"/>
      <c r="P1" s="156" t="s">
        <v>6</v>
      </c>
      <c r="Q1" s="157"/>
      <c r="R1" s="157"/>
      <c r="S1" s="157"/>
      <c r="T1" s="158"/>
      <c r="U1" s="156" t="s">
        <v>7</v>
      </c>
      <c r="V1" s="157"/>
      <c r="W1" s="157"/>
      <c r="X1" s="158"/>
      <c r="Y1" s="156" t="s">
        <v>8</v>
      </c>
      <c r="Z1" s="157"/>
      <c r="AA1" s="157"/>
      <c r="AB1" s="157"/>
      <c r="AC1" s="157"/>
      <c r="AD1" s="158"/>
      <c r="AE1" s="156" t="s">
        <v>9</v>
      </c>
      <c r="AF1" s="157"/>
      <c r="AG1" s="157"/>
      <c r="AH1" s="157"/>
      <c r="AI1" s="158"/>
      <c r="AJ1" s="156" t="s">
        <v>10</v>
      </c>
      <c r="AK1" s="157"/>
      <c r="AL1" s="157"/>
      <c r="AM1" s="158"/>
      <c r="AN1" s="156" t="s">
        <v>11</v>
      </c>
      <c r="AO1" s="157"/>
      <c r="AP1" s="157"/>
      <c r="AQ1" s="157"/>
      <c r="AR1" s="158"/>
      <c r="AS1" s="156" t="s">
        <v>12</v>
      </c>
      <c r="AT1" s="157"/>
      <c r="AU1" s="157"/>
      <c r="AV1" s="157"/>
      <c r="AW1" s="158"/>
      <c r="AX1" s="156" t="s">
        <v>13</v>
      </c>
      <c r="AY1" s="157"/>
      <c r="AZ1" s="157"/>
      <c r="BA1" s="158"/>
      <c r="BB1" s="156" t="s">
        <v>14</v>
      </c>
      <c r="BC1" s="157"/>
      <c r="BD1" s="157"/>
      <c r="BE1" s="157"/>
      <c r="BF1" s="158"/>
    </row>
    <row r="2" spans="1:58" ht="8.25" customHeight="1" x14ac:dyDescent="0.25">
      <c r="A2" s="159" t="s">
        <v>1</v>
      </c>
      <c r="B2" s="161"/>
      <c r="C2" s="159"/>
      <c r="D2" s="160"/>
      <c r="E2" s="160"/>
      <c r="F2" s="160"/>
      <c r="G2" s="161"/>
      <c r="H2" s="159"/>
      <c r="I2" s="160"/>
      <c r="J2" s="160"/>
      <c r="K2" s="161"/>
      <c r="L2" s="159"/>
      <c r="M2" s="160"/>
      <c r="N2" s="160"/>
      <c r="O2" s="161"/>
      <c r="P2" s="159"/>
      <c r="Q2" s="160"/>
      <c r="R2" s="160"/>
      <c r="S2" s="160"/>
      <c r="T2" s="161"/>
      <c r="U2" s="159"/>
      <c r="V2" s="160"/>
      <c r="W2" s="160"/>
      <c r="X2" s="161"/>
      <c r="Y2" s="159"/>
      <c r="Z2" s="160"/>
      <c r="AA2" s="160"/>
      <c r="AB2" s="160"/>
      <c r="AC2" s="160"/>
      <c r="AD2" s="161"/>
      <c r="AE2" s="159"/>
      <c r="AF2" s="160"/>
      <c r="AG2" s="160"/>
      <c r="AH2" s="160"/>
      <c r="AI2" s="161"/>
      <c r="AJ2" s="159"/>
      <c r="AK2" s="160"/>
      <c r="AL2" s="160"/>
      <c r="AM2" s="161"/>
      <c r="AN2" s="159"/>
      <c r="AO2" s="160"/>
      <c r="AP2" s="160"/>
      <c r="AQ2" s="160"/>
      <c r="AR2" s="161"/>
      <c r="AS2" s="159"/>
      <c r="AT2" s="160"/>
      <c r="AU2" s="160"/>
      <c r="AV2" s="160"/>
      <c r="AW2" s="161"/>
      <c r="AX2" s="159"/>
      <c r="AY2" s="160"/>
      <c r="AZ2" s="160"/>
      <c r="BA2" s="161"/>
      <c r="BB2" s="159"/>
      <c r="BC2" s="160"/>
      <c r="BD2" s="160"/>
      <c r="BE2" s="160"/>
      <c r="BF2" s="161"/>
    </row>
    <row r="3" spans="1:58" ht="8.25" customHeight="1" thickBot="1" x14ac:dyDescent="0.3">
      <c r="A3" s="162" t="s">
        <v>2</v>
      </c>
      <c r="B3" s="164"/>
      <c r="C3" s="162"/>
      <c r="D3" s="163"/>
      <c r="E3" s="163"/>
      <c r="F3" s="163"/>
      <c r="G3" s="164"/>
      <c r="H3" s="162"/>
      <c r="I3" s="163"/>
      <c r="J3" s="163"/>
      <c r="K3" s="164"/>
      <c r="L3" s="162"/>
      <c r="M3" s="163"/>
      <c r="N3" s="163"/>
      <c r="O3" s="164"/>
      <c r="P3" s="162"/>
      <c r="Q3" s="163"/>
      <c r="R3" s="163"/>
      <c r="S3" s="163"/>
      <c r="T3" s="164"/>
      <c r="U3" s="162"/>
      <c r="V3" s="163"/>
      <c r="W3" s="163"/>
      <c r="X3" s="164"/>
      <c r="Y3" s="162"/>
      <c r="Z3" s="163"/>
      <c r="AA3" s="163"/>
      <c r="AB3" s="163"/>
      <c r="AC3" s="163"/>
      <c r="AD3" s="164"/>
      <c r="AE3" s="162"/>
      <c r="AF3" s="163"/>
      <c r="AG3" s="163"/>
      <c r="AH3" s="163"/>
      <c r="AI3" s="164"/>
      <c r="AJ3" s="162"/>
      <c r="AK3" s="163"/>
      <c r="AL3" s="163"/>
      <c r="AM3" s="164"/>
      <c r="AN3" s="162"/>
      <c r="AO3" s="163"/>
      <c r="AP3" s="163"/>
      <c r="AQ3" s="163"/>
      <c r="AR3" s="164"/>
      <c r="AS3" s="162"/>
      <c r="AT3" s="163"/>
      <c r="AU3" s="163"/>
      <c r="AV3" s="163"/>
      <c r="AW3" s="164"/>
      <c r="AX3" s="162"/>
      <c r="AY3" s="163"/>
      <c r="AZ3" s="163"/>
      <c r="BA3" s="164"/>
      <c r="BB3" s="162"/>
      <c r="BC3" s="163"/>
      <c r="BD3" s="163"/>
      <c r="BE3" s="163"/>
      <c r="BF3" s="164"/>
    </row>
    <row r="4" spans="1:58" ht="10.5" customHeight="1" thickBot="1" x14ac:dyDescent="0.3">
      <c r="A4" s="125" t="s">
        <v>15</v>
      </c>
      <c r="B4" s="126"/>
      <c r="C4" s="1">
        <v>28</v>
      </c>
      <c r="D4" s="2">
        <v>5</v>
      </c>
      <c r="E4" s="2">
        <v>12</v>
      </c>
      <c r="F4" s="2">
        <v>19</v>
      </c>
      <c r="G4" s="2">
        <v>26</v>
      </c>
      <c r="H4" s="3">
        <v>2</v>
      </c>
      <c r="I4" s="2">
        <v>9</v>
      </c>
      <c r="J4" s="2">
        <v>16</v>
      </c>
      <c r="K4" s="2">
        <v>23</v>
      </c>
      <c r="L4" s="2">
        <v>30</v>
      </c>
      <c r="M4" s="2">
        <v>6</v>
      </c>
      <c r="N4" s="2">
        <v>13</v>
      </c>
      <c r="O4" s="2">
        <v>20</v>
      </c>
      <c r="P4" s="2">
        <v>27</v>
      </c>
      <c r="Q4" s="2">
        <v>5</v>
      </c>
      <c r="R4" s="2">
        <v>12</v>
      </c>
      <c r="S4" s="2">
        <v>19</v>
      </c>
      <c r="T4" s="2">
        <v>26</v>
      </c>
      <c r="U4" s="2">
        <v>2</v>
      </c>
      <c r="V4" s="2">
        <v>9</v>
      </c>
      <c r="W4" s="2">
        <v>16</v>
      </c>
      <c r="X4" s="2">
        <v>23</v>
      </c>
      <c r="Y4" s="125">
        <v>30</v>
      </c>
      <c r="Z4" s="126"/>
      <c r="AA4" s="1">
        <v>7</v>
      </c>
      <c r="AB4" s="1">
        <v>14</v>
      </c>
      <c r="AC4" s="152">
        <v>21</v>
      </c>
      <c r="AD4" s="153"/>
      <c r="AE4" s="1">
        <v>28</v>
      </c>
      <c r="AF4" s="2">
        <v>4</v>
      </c>
      <c r="AG4" s="2">
        <v>11</v>
      </c>
      <c r="AH4" s="2">
        <v>18</v>
      </c>
      <c r="AI4" s="2">
        <v>25</v>
      </c>
      <c r="AJ4" s="2">
        <v>2</v>
      </c>
      <c r="AK4" s="2">
        <v>9</v>
      </c>
      <c r="AL4" s="2">
        <v>16</v>
      </c>
      <c r="AM4" s="2">
        <v>23</v>
      </c>
      <c r="AN4" s="2">
        <v>30</v>
      </c>
      <c r="AO4" s="2">
        <v>6</v>
      </c>
      <c r="AP4" s="2">
        <v>13</v>
      </c>
      <c r="AQ4" s="2">
        <v>20</v>
      </c>
      <c r="AR4" s="2">
        <v>27</v>
      </c>
      <c r="AS4" s="2">
        <v>3</v>
      </c>
      <c r="AT4" s="2">
        <v>10</v>
      </c>
      <c r="AU4" s="2">
        <v>17</v>
      </c>
      <c r="AV4" s="125">
        <v>24</v>
      </c>
      <c r="AW4" s="126"/>
      <c r="AX4" s="2">
        <v>1</v>
      </c>
      <c r="AY4" s="2">
        <v>8</v>
      </c>
      <c r="AZ4" s="2">
        <v>15</v>
      </c>
      <c r="BA4" s="2">
        <v>22</v>
      </c>
      <c r="BB4" s="2">
        <v>29</v>
      </c>
      <c r="BC4" s="1">
        <v>5</v>
      </c>
      <c r="BD4" s="1">
        <v>12</v>
      </c>
      <c r="BE4" s="1">
        <v>19</v>
      </c>
      <c r="BF4" s="1">
        <v>26</v>
      </c>
    </row>
    <row r="5" spans="1:58" ht="10.5" customHeight="1" thickBot="1" x14ac:dyDescent="0.3">
      <c r="A5" s="125" t="s">
        <v>16</v>
      </c>
      <c r="B5" s="126"/>
      <c r="C5" s="1">
        <v>29</v>
      </c>
      <c r="D5" s="2">
        <v>6</v>
      </c>
      <c r="E5" s="2">
        <v>13</v>
      </c>
      <c r="F5" s="2">
        <v>20</v>
      </c>
      <c r="G5" s="2">
        <v>27</v>
      </c>
      <c r="H5" s="3">
        <v>3</v>
      </c>
      <c r="I5" s="2">
        <v>10</v>
      </c>
      <c r="J5" s="2">
        <v>17</v>
      </c>
      <c r="K5" s="2">
        <v>24</v>
      </c>
      <c r="L5" s="2">
        <v>31</v>
      </c>
      <c r="M5" s="2">
        <v>7</v>
      </c>
      <c r="N5" s="2">
        <v>14</v>
      </c>
      <c r="O5" s="2">
        <v>21</v>
      </c>
      <c r="P5" s="2">
        <v>28</v>
      </c>
      <c r="Q5" s="2">
        <v>6</v>
      </c>
      <c r="R5" s="2">
        <v>13</v>
      </c>
      <c r="S5" s="2">
        <v>20</v>
      </c>
      <c r="T5" s="2">
        <v>27</v>
      </c>
      <c r="U5" s="2">
        <v>3</v>
      </c>
      <c r="V5" s="2">
        <v>10</v>
      </c>
      <c r="W5" s="2">
        <v>17</v>
      </c>
      <c r="X5" s="2">
        <v>24</v>
      </c>
      <c r="Y5" s="154">
        <v>1</v>
      </c>
      <c r="Z5" s="155"/>
      <c r="AA5" s="1">
        <v>8</v>
      </c>
      <c r="AB5" s="1">
        <v>15</v>
      </c>
      <c r="AC5" s="152">
        <v>22</v>
      </c>
      <c r="AD5" s="153"/>
      <c r="AE5" s="1">
        <v>29</v>
      </c>
      <c r="AF5" s="2">
        <v>5</v>
      </c>
      <c r="AG5" s="3">
        <v>12</v>
      </c>
      <c r="AH5" s="2">
        <v>19</v>
      </c>
      <c r="AI5" s="2">
        <v>26</v>
      </c>
      <c r="AJ5" s="2">
        <v>3</v>
      </c>
      <c r="AK5" s="2">
        <v>10</v>
      </c>
      <c r="AL5" s="2">
        <v>17</v>
      </c>
      <c r="AM5" s="2">
        <v>24</v>
      </c>
      <c r="AN5" s="2">
        <v>31</v>
      </c>
      <c r="AO5" s="2">
        <v>7</v>
      </c>
      <c r="AP5" s="2">
        <v>14</v>
      </c>
      <c r="AQ5" s="2">
        <v>21</v>
      </c>
      <c r="AR5" s="2">
        <v>28</v>
      </c>
      <c r="AS5" s="2">
        <v>4</v>
      </c>
      <c r="AT5" s="2">
        <v>11</v>
      </c>
      <c r="AU5" s="2">
        <v>18</v>
      </c>
      <c r="AV5" s="125">
        <v>25</v>
      </c>
      <c r="AW5" s="126"/>
      <c r="AX5" s="2">
        <v>2</v>
      </c>
      <c r="AY5" s="2">
        <v>9</v>
      </c>
      <c r="AZ5" s="2">
        <v>16</v>
      </c>
      <c r="BA5" s="2">
        <v>23</v>
      </c>
      <c r="BB5" s="2">
        <v>30</v>
      </c>
      <c r="BC5" s="1">
        <v>6</v>
      </c>
      <c r="BD5" s="1">
        <v>13</v>
      </c>
      <c r="BE5" s="1">
        <v>20</v>
      </c>
      <c r="BF5" s="1">
        <v>27</v>
      </c>
    </row>
    <row r="6" spans="1:58" ht="10.5" customHeight="1" thickBot="1" x14ac:dyDescent="0.3">
      <c r="A6" s="125" t="s">
        <v>17</v>
      </c>
      <c r="B6" s="126"/>
      <c r="C6" s="1">
        <v>30</v>
      </c>
      <c r="D6" s="2">
        <v>7</v>
      </c>
      <c r="E6" s="2">
        <v>14</v>
      </c>
      <c r="F6" s="2">
        <v>21</v>
      </c>
      <c r="G6" s="2">
        <v>28</v>
      </c>
      <c r="H6" s="3">
        <v>4</v>
      </c>
      <c r="I6" s="2">
        <v>11</v>
      </c>
      <c r="J6" s="2">
        <v>18</v>
      </c>
      <c r="K6" s="2">
        <v>25</v>
      </c>
      <c r="L6" s="2">
        <v>1</v>
      </c>
      <c r="M6" s="2">
        <v>8</v>
      </c>
      <c r="N6" s="2">
        <v>15</v>
      </c>
      <c r="O6" s="2">
        <v>22</v>
      </c>
      <c r="P6" s="2">
        <v>29</v>
      </c>
      <c r="Q6" s="2">
        <v>7</v>
      </c>
      <c r="R6" s="2">
        <v>14</v>
      </c>
      <c r="S6" s="2">
        <v>21</v>
      </c>
      <c r="T6" s="2">
        <v>28</v>
      </c>
      <c r="U6" s="2">
        <v>4</v>
      </c>
      <c r="V6" s="2">
        <v>11</v>
      </c>
      <c r="W6" s="2">
        <v>18</v>
      </c>
      <c r="X6" s="2">
        <v>25</v>
      </c>
      <c r="Y6" s="152">
        <v>2</v>
      </c>
      <c r="Z6" s="153"/>
      <c r="AA6" s="3">
        <v>9</v>
      </c>
      <c r="AB6" s="1">
        <v>16</v>
      </c>
      <c r="AC6" s="152">
        <v>23</v>
      </c>
      <c r="AD6" s="153"/>
      <c r="AE6" s="1">
        <v>30</v>
      </c>
      <c r="AF6" s="2">
        <v>6</v>
      </c>
      <c r="AG6" s="2">
        <v>13</v>
      </c>
      <c r="AH6" s="2">
        <v>20</v>
      </c>
      <c r="AI6" s="2">
        <v>27</v>
      </c>
      <c r="AJ6" s="2">
        <v>4</v>
      </c>
      <c r="AK6" s="2">
        <v>11</v>
      </c>
      <c r="AL6" s="2">
        <v>18</v>
      </c>
      <c r="AM6" s="2">
        <v>25</v>
      </c>
      <c r="AN6" s="2">
        <v>1</v>
      </c>
      <c r="AO6" s="2">
        <v>8</v>
      </c>
      <c r="AP6" s="2">
        <v>15</v>
      </c>
      <c r="AQ6" s="2">
        <v>22</v>
      </c>
      <c r="AR6" s="2">
        <v>29</v>
      </c>
      <c r="AS6" s="2">
        <v>5</v>
      </c>
      <c r="AT6" s="2">
        <v>12</v>
      </c>
      <c r="AU6" s="2">
        <v>19</v>
      </c>
      <c r="AV6" s="125">
        <v>26</v>
      </c>
      <c r="AW6" s="126"/>
      <c r="AX6" s="2">
        <v>3</v>
      </c>
      <c r="AY6" s="2">
        <v>10</v>
      </c>
      <c r="AZ6" s="2">
        <v>17</v>
      </c>
      <c r="BA6" s="2">
        <v>24</v>
      </c>
      <c r="BB6" s="2">
        <v>31</v>
      </c>
      <c r="BC6" s="1">
        <v>7</v>
      </c>
      <c r="BD6" s="1">
        <v>14</v>
      </c>
      <c r="BE6" s="1">
        <v>21</v>
      </c>
      <c r="BF6" s="1">
        <v>28</v>
      </c>
    </row>
    <row r="7" spans="1:58" ht="10.5" customHeight="1" thickBot="1" x14ac:dyDescent="0.3">
      <c r="A7" s="125" t="s">
        <v>18</v>
      </c>
      <c r="B7" s="126"/>
      <c r="C7" s="2">
        <v>1</v>
      </c>
      <c r="D7" s="2">
        <v>8</v>
      </c>
      <c r="E7" s="2">
        <v>15</v>
      </c>
      <c r="F7" s="2">
        <v>22</v>
      </c>
      <c r="G7" s="2">
        <v>29</v>
      </c>
      <c r="H7" s="3">
        <v>5</v>
      </c>
      <c r="I7" s="2">
        <v>12</v>
      </c>
      <c r="J7" s="2">
        <v>19</v>
      </c>
      <c r="K7" s="2">
        <v>26</v>
      </c>
      <c r="L7" s="2">
        <v>2</v>
      </c>
      <c r="M7" s="2">
        <v>9</v>
      </c>
      <c r="N7" s="2">
        <v>16</v>
      </c>
      <c r="O7" s="3">
        <v>23</v>
      </c>
      <c r="P7" s="2">
        <v>1</v>
      </c>
      <c r="Q7" s="3">
        <v>8</v>
      </c>
      <c r="R7" s="2">
        <v>15</v>
      </c>
      <c r="S7" s="2">
        <v>22</v>
      </c>
      <c r="T7" s="2">
        <v>29</v>
      </c>
      <c r="U7" s="2">
        <v>5</v>
      </c>
      <c r="V7" s="2">
        <v>12</v>
      </c>
      <c r="W7" s="2">
        <v>19</v>
      </c>
      <c r="X7" s="2">
        <v>26</v>
      </c>
      <c r="Y7" s="152">
        <v>3</v>
      </c>
      <c r="Z7" s="153"/>
      <c r="AA7" s="1">
        <v>10</v>
      </c>
      <c r="AB7" s="1">
        <v>17</v>
      </c>
      <c r="AC7" s="152">
        <v>24</v>
      </c>
      <c r="AD7" s="153"/>
      <c r="AE7" s="1">
        <v>31</v>
      </c>
      <c r="AF7" s="2">
        <v>7</v>
      </c>
      <c r="AG7" s="2">
        <v>14</v>
      </c>
      <c r="AH7" s="2">
        <v>21</v>
      </c>
      <c r="AI7" s="2">
        <v>28</v>
      </c>
      <c r="AJ7" s="2">
        <v>5</v>
      </c>
      <c r="AK7" s="2">
        <v>12</v>
      </c>
      <c r="AL7" s="2">
        <v>19</v>
      </c>
      <c r="AM7" s="2">
        <v>26</v>
      </c>
      <c r="AN7" s="2">
        <v>2</v>
      </c>
      <c r="AO7" s="2">
        <v>9</v>
      </c>
      <c r="AP7" s="2">
        <v>16</v>
      </c>
      <c r="AQ7" s="2">
        <v>23</v>
      </c>
      <c r="AR7" s="2">
        <v>30</v>
      </c>
      <c r="AS7" s="2">
        <v>6</v>
      </c>
      <c r="AT7" s="2">
        <v>13</v>
      </c>
      <c r="AU7" s="2">
        <v>20</v>
      </c>
      <c r="AV7" s="125">
        <v>27</v>
      </c>
      <c r="AW7" s="126"/>
      <c r="AX7" s="2">
        <v>4</v>
      </c>
      <c r="AY7" s="2">
        <v>11</v>
      </c>
      <c r="AZ7" s="2">
        <v>18</v>
      </c>
      <c r="BA7" s="2">
        <v>25</v>
      </c>
      <c r="BB7" s="1">
        <v>1</v>
      </c>
      <c r="BC7" s="1">
        <v>8</v>
      </c>
      <c r="BD7" s="1">
        <v>15</v>
      </c>
      <c r="BE7" s="1">
        <v>22</v>
      </c>
      <c r="BF7" s="1">
        <v>29</v>
      </c>
    </row>
    <row r="8" spans="1:58" ht="10.5" customHeight="1" thickBot="1" x14ac:dyDescent="0.3">
      <c r="A8" s="125" t="s">
        <v>19</v>
      </c>
      <c r="B8" s="126"/>
      <c r="C8" s="2">
        <v>2</v>
      </c>
      <c r="D8" s="2">
        <v>9</v>
      </c>
      <c r="E8" s="2">
        <v>16</v>
      </c>
      <c r="F8" s="2">
        <v>23</v>
      </c>
      <c r="G8" s="2">
        <v>30</v>
      </c>
      <c r="H8" s="3">
        <v>6</v>
      </c>
      <c r="I8" s="2">
        <v>13</v>
      </c>
      <c r="J8" s="2">
        <v>20</v>
      </c>
      <c r="K8" s="2">
        <v>27</v>
      </c>
      <c r="L8" s="2">
        <v>3</v>
      </c>
      <c r="M8" s="2">
        <v>10</v>
      </c>
      <c r="N8" s="2">
        <v>17</v>
      </c>
      <c r="O8" s="2">
        <v>24</v>
      </c>
      <c r="P8" s="2">
        <v>2</v>
      </c>
      <c r="Q8" s="2">
        <v>9</v>
      </c>
      <c r="R8" s="2">
        <v>16</v>
      </c>
      <c r="S8" s="2">
        <v>23</v>
      </c>
      <c r="T8" s="2">
        <v>30</v>
      </c>
      <c r="U8" s="2">
        <v>6</v>
      </c>
      <c r="V8" s="2">
        <v>13</v>
      </c>
      <c r="W8" s="2">
        <v>20</v>
      </c>
      <c r="X8" s="2">
        <v>27</v>
      </c>
      <c r="Y8" s="152">
        <v>4</v>
      </c>
      <c r="Z8" s="153"/>
      <c r="AA8" s="1">
        <v>11</v>
      </c>
      <c r="AB8" s="1">
        <v>18</v>
      </c>
      <c r="AC8" s="152">
        <v>25</v>
      </c>
      <c r="AD8" s="153"/>
      <c r="AE8" s="2">
        <v>1</v>
      </c>
      <c r="AF8" s="2">
        <v>8</v>
      </c>
      <c r="AG8" s="2">
        <v>15</v>
      </c>
      <c r="AH8" s="2">
        <v>22</v>
      </c>
      <c r="AI8" s="2">
        <v>29</v>
      </c>
      <c r="AJ8" s="2">
        <v>6</v>
      </c>
      <c r="AK8" s="2">
        <v>13</v>
      </c>
      <c r="AL8" s="2">
        <v>20</v>
      </c>
      <c r="AM8" s="2">
        <v>27</v>
      </c>
      <c r="AN8" s="2">
        <v>3</v>
      </c>
      <c r="AO8" s="2">
        <v>10</v>
      </c>
      <c r="AP8" s="2">
        <v>17</v>
      </c>
      <c r="AQ8" s="2">
        <v>24</v>
      </c>
      <c r="AR8" s="2">
        <v>31</v>
      </c>
      <c r="AS8" s="2">
        <v>7</v>
      </c>
      <c r="AT8" s="2">
        <v>14</v>
      </c>
      <c r="AU8" s="2">
        <v>21</v>
      </c>
      <c r="AV8" s="125">
        <v>28</v>
      </c>
      <c r="AW8" s="126"/>
      <c r="AX8" s="2">
        <v>5</v>
      </c>
      <c r="AY8" s="2">
        <v>12</v>
      </c>
      <c r="AZ8" s="2">
        <v>19</v>
      </c>
      <c r="BA8" s="2">
        <v>26</v>
      </c>
      <c r="BB8" s="4">
        <v>2</v>
      </c>
      <c r="BC8" s="1">
        <v>9</v>
      </c>
      <c r="BD8" s="1">
        <v>16</v>
      </c>
      <c r="BE8" s="1">
        <v>23</v>
      </c>
      <c r="BF8" s="1">
        <v>30</v>
      </c>
    </row>
    <row r="9" spans="1:58" ht="10.5" customHeight="1" thickBot="1" x14ac:dyDescent="0.3">
      <c r="A9" s="125" t="s">
        <v>20</v>
      </c>
      <c r="B9" s="126"/>
      <c r="C9" s="2">
        <v>3</v>
      </c>
      <c r="D9" s="2">
        <v>10</v>
      </c>
      <c r="E9" s="2">
        <v>17</v>
      </c>
      <c r="F9" s="2">
        <v>24</v>
      </c>
      <c r="G9" s="2">
        <v>31</v>
      </c>
      <c r="H9" s="3">
        <v>7</v>
      </c>
      <c r="I9" s="2">
        <v>14</v>
      </c>
      <c r="J9" s="2">
        <v>21</v>
      </c>
      <c r="K9" s="2">
        <v>28</v>
      </c>
      <c r="L9" s="2">
        <v>4</v>
      </c>
      <c r="M9" s="2">
        <v>11</v>
      </c>
      <c r="N9" s="2">
        <v>18</v>
      </c>
      <c r="O9" s="2">
        <v>25</v>
      </c>
      <c r="P9" s="2">
        <v>3</v>
      </c>
      <c r="Q9" s="2">
        <v>10</v>
      </c>
      <c r="R9" s="2">
        <v>17</v>
      </c>
      <c r="S9" s="2">
        <v>24</v>
      </c>
      <c r="T9" s="2">
        <v>31</v>
      </c>
      <c r="U9" s="2">
        <v>7</v>
      </c>
      <c r="V9" s="2">
        <v>14</v>
      </c>
      <c r="W9" s="2">
        <v>21</v>
      </c>
      <c r="X9" s="2">
        <v>28</v>
      </c>
      <c r="Y9" s="152">
        <v>5</v>
      </c>
      <c r="Z9" s="153"/>
      <c r="AA9" s="1">
        <v>12</v>
      </c>
      <c r="AB9" s="1">
        <v>19</v>
      </c>
      <c r="AC9" s="152">
        <v>26</v>
      </c>
      <c r="AD9" s="153"/>
      <c r="AE9" s="2">
        <v>2</v>
      </c>
      <c r="AF9" s="2">
        <v>9</v>
      </c>
      <c r="AG9" s="2">
        <v>16</v>
      </c>
      <c r="AH9" s="2">
        <v>23</v>
      </c>
      <c r="AI9" s="2">
        <v>30</v>
      </c>
      <c r="AJ9" s="2">
        <v>7</v>
      </c>
      <c r="AK9" s="2">
        <v>14</v>
      </c>
      <c r="AL9" s="2">
        <v>21</v>
      </c>
      <c r="AM9" s="2">
        <v>28</v>
      </c>
      <c r="AN9" s="2">
        <v>4</v>
      </c>
      <c r="AO9" s="2">
        <v>11</v>
      </c>
      <c r="AP9" s="2">
        <v>18</v>
      </c>
      <c r="AQ9" s="2">
        <v>25</v>
      </c>
      <c r="AR9" s="2">
        <v>1</v>
      </c>
      <c r="AS9" s="2">
        <v>8</v>
      </c>
      <c r="AT9" s="2">
        <v>15</v>
      </c>
      <c r="AU9" s="2">
        <v>22</v>
      </c>
      <c r="AV9" s="125">
        <v>29</v>
      </c>
      <c r="AW9" s="126"/>
      <c r="AX9" s="2">
        <v>6</v>
      </c>
      <c r="AY9" s="2">
        <v>13</v>
      </c>
      <c r="AZ9" s="2">
        <v>20</v>
      </c>
      <c r="BA9" s="2">
        <v>27</v>
      </c>
      <c r="BB9" s="1">
        <v>3</v>
      </c>
      <c r="BC9" s="1">
        <v>10</v>
      </c>
      <c r="BD9" s="1">
        <v>17</v>
      </c>
      <c r="BE9" s="1">
        <v>24</v>
      </c>
      <c r="BF9" s="2">
        <v>1</v>
      </c>
    </row>
    <row r="10" spans="1:58" ht="10.5" customHeight="1" thickBot="1" x14ac:dyDescent="0.3">
      <c r="A10" s="154" t="s">
        <v>21</v>
      </c>
      <c r="B10" s="155"/>
      <c r="C10" s="3">
        <v>4</v>
      </c>
      <c r="D10" s="3">
        <v>11</v>
      </c>
      <c r="E10" s="3">
        <v>18</v>
      </c>
      <c r="F10" s="3">
        <v>25</v>
      </c>
      <c r="G10" s="3">
        <v>1</v>
      </c>
      <c r="H10" s="3">
        <v>8</v>
      </c>
      <c r="I10" s="3">
        <v>15</v>
      </c>
      <c r="J10" s="3">
        <v>22</v>
      </c>
      <c r="K10" s="3">
        <v>29</v>
      </c>
      <c r="L10" s="3">
        <v>5</v>
      </c>
      <c r="M10" s="3">
        <v>12</v>
      </c>
      <c r="N10" s="3">
        <v>19</v>
      </c>
      <c r="O10" s="3">
        <v>26</v>
      </c>
      <c r="P10" s="3">
        <v>4</v>
      </c>
      <c r="Q10" s="3">
        <v>11</v>
      </c>
      <c r="R10" s="3">
        <v>18</v>
      </c>
      <c r="S10" s="3">
        <v>25</v>
      </c>
      <c r="T10" s="3">
        <v>1</v>
      </c>
      <c r="U10" s="3">
        <v>8</v>
      </c>
      <c r="V10" s="3">
        <v>15</v>
      </c>
      <c r="W10" s="3">
        <v>22</v>
      </c>
      <c r="X10" s="3">
        <v>29</v>
      </c>
      <c r="Y10" s="154">
        <v>6</v>
      </c>
      <c r="Z10" s="155"/>
      <c r="AA10" s="3">
        <v>13</v>
      </c>
      <c r="AB10" s="3">
        <v>20</v>
      </c>
      <c r="AC10" s="154">
        <v>27</v>
      </c>
      <c r="AD10" s="155"/>
      <c r="AE10" s="3">
        <v>3</v>
      </c>
      <c r="AF10" s="3">
        <v>10</v>
      </c>
      <c r="AG10" s="3">
        <v>17</v>
      </c>
      <c r="AH10" s="3">
        <v>24</v>
      </c>
      <c r="AI10" s="3">
        <v>1</v>
      </c>
      <c r="AJ10" s="3">
        <v>8</v>
      </c>
      <c r="AK10" s="3">
        <v>15</v>
      </c>
      <c r="AL10" s="3">
        <v>22</v>
      </c>
      <c r="AM10" s="3">
        <v>29</v>
      </c>
      <c r="AN10" s="3">
        <v>5</v>
      </c>
      <c r="AO10" s="3">
        <v>12</v>
      </c>
      <c r="AP10" s="3">
        <v>19</v>
      </c>
      <c r="AQ10" s="3">
        <v>26</v>
      </c>
      <c r="AR10" s="3">
        <v>2</v>
      </c>
      <c r="AS10" s="3">
        <v>9</v>
      </c>
      <c r="AT10" s="3">
        <v>16</v>
      </c>
      <c r="AU10" s="3">
        <v>23</v>
      </c>
      <c r="AV10" s="154">
        <v>30</v>
      </c>
      <c r="AW10" s="155"/>
      <c r="AX10" s="3">
        <v>7</v>
      </c>
      <c r="AY10" s="3">
        <v>14</v>
      </c>
      <c r="AZ10" s="3">
        <v>21</v>
      </c>
      <c r="BA10" s="3">
        <v>28</v>
      </c>
      <c r="BB10" s="3">
        <v>4</v>
      </c>
      <c r="BC10" s="3">
        <v>11</v>
      </c>
      <c r="BD10" s="3">
        <v>18</v>
      </c>
      <c r="BE10" s="3">
        <v>25</v>
      </c>
      <c r="BF10" s="3">
        <v>2</v>
      </c>
    </row>
    <row r="11" spans="1:58" ht="15.75" thickBot="1" x14ac:dyDescent="0.3">
      <c r="A11" s="132" t="s">
        <v>22</v>
      </c>
      <c r="B11" s="133"/>
      <c r="C11" s="134" t="s">
        <v>23</v>
      </c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6"/>
    </row>
    <row r="12" spans="1:58" ht="15.75" thickBot="1" x14ac:dyDescent="0.3">
      <c r="A12" s="137" t="s">
        <v>24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9"/>
    </row>
    <row r="13" spans="1:58" ht="15.75" thickBot="1" x14ac:dyDescent="0.3">
      <c r="A13" s="5" t="s">
        <v>25</v>
      </c>
      <c r="B13" s="6">
        <v>50</v>
      </c>
      <c r="C13" s="5">
        <v>2</v>
      </c>
      <c r="D13" s="5">
        <v>2</v>
      </c>
      <c r="E13" s="5">
        <v>2</v>
      </c>
      <c r="F13" s="5">
        <v>2</v>
      </c>
      <c r="G13" s="5">
        <v>2</v>
      </c>
      <c r="H13" s="7" t="s">
        <v>26</v>
      </c>
      <c r="I13" s="5">
        <v>2</v>
      </c>
      <c r="J13" s="5">
        <v>2</v>
      </c>
      <c r="K13" s="5">
        <v>2</v>
      </c>
      <c r="L13" s="5">
        <v>1</v>
      </c>
      <c r="M13" s="127" t="s">
        <v>27</v>
      </c>
      <c r="N13" s="5">
        <v>2</v>
      </c>
      <c r="O13" s="5" t="s">
        <v>26</v>
      </c>
      <c r="P13" s="5">
        <v>1</v>
      </c>
      <c r="Q13" s="127" t="s">
        <v>28</v>
      </c>
      <c r="R13" s="5">
        <v>2</v>
      </c>
      <c r="S13" s="5" t="s">
        <v>26</v>
      </c>
      <c r="T13" s="5">
        <v>1</v>
      </c>
      <c r="U13" s="127" t="s">
        <v>29</v>
      </c>
      <c r="V13" s="5">
        <v>2</v>
      </c>
      <c r="W13" s="140" t="s">
        <v>30</v>
      </c>
      <c r="X13" s="5" t="s">
        <v>26</v>
      </c>
      <c r="Y13" s="8"/>
      <c r="Z13" s="143" t="s">
        <v>31</v>
      </c>
      <c r="AA13" s="144"/>
      <c r="AB13" s="144"/>
      <c r="AC13" s="145"/>
      <c r="AD13" s="130" t="s">
        <v>26</v>
      </c>
      <c r="AE13" s="131"/>
      <c r="AF13" s="5">
        <v>2</v>
      </c>
      <c r="AG13" s="5">
        <v>2</v>
      </c>
      <c r="AH13" s="5">
        <v>2</v>
      </c>
      <c r="AI13" s="5">
        <v>2</v>
      </c>
      <c r="AJ13" s="5">
        <v>2</v>
      </c>
      <c r="AK13" s="5">
        <v>2</v>
      </c>
      <c r="AL13" s="5">
        <v>2</v>
      </c>
      <c r="AM13" s="5">
        <v>2</v>
      </c>
      <c r="AN13" s="5" t="s">
        <v>26</v>
      </c>
      <c r="AO13" s="5">
        <v>2</v>
      </c>
      <c r="AP13" s="5" t="s">
        <v>26</v>
      </c>
      <c r="AQ13" s="5">
        <v>1</v>
      </c>
      <c r="AR13" s="127" t="s">
        <v>32</v>
      </c>
      <c r="AS13" s="127" t="s">
        <v>33</v>
      </c>
      <c r="AT13" s="5">
        <v>2</v>
      </c>
      <c r="AU13" s="130" t="s">
        <v>26</v>
      </c>
      <c r="AV13" s="131"/>
      <c r="AW13" s="5">
        <v>2</v>
      </c>
      <c r="AX13" s="5" t="s">
        <v>26</v>
      </c>
      <c r="AY13" s="140" t="s">
        <v>30</v>
      </c>
      <c r="AZ13" s="5">
        <v>2</v>
      </c>
      <c r="BA13" s="5" t="s">
        <v>26</v>
      </c>
      <c r="BB13" s="5" t="s">
        <v>26</v>
      </c>
      <c r="BC13" s="143" t="s">
        <v>31</v>
      </c>
      <c r="BD13" s="144"/>
      <c r="BE13" s="144"/>
      <c r="BF13" s="145"/>
    </row>
    <row r="14" spans="1:58" ht="17.25" thickBot="1" x14ac:dyDescent="0.3">
      <c r="A14" s="5" t="s">
        <v>34</v>
      </c>
      <c r="B14" s="6">
        <v>60</v>
      </c>
      <c r="C14" s="5">
        <v>2</v>
      </c>
      <c r="D14" s="5">
        <v>1</v>
      </c>
      <c r="E14" s="5">
        <v>3</v>
      </c>
      <c r="F14" s="5">
        <v>3</v>
      </c>
      <c r="G14" s="5">
        <v>3</v>
      </c>
      <c r="H14" s="7" t="s">
        <v>26</v>
      </c>
      <c r="I14" s="5">
        <v>3</v>
      </c>
      <c r="J14" s="5">
        <v>3</v>
      </c>
      <c r="K14" s="5">
        <v>3</v>
      </c>
      <c r="L14" s="5">
        <v>1</v>
      </c>
      <c r="M14" s="128"/>
      <c r="N14" s="5" t="s">
        <v>26</v>
      </c>
      <c r="O14" s="5">
        <v>2</v>
      </c>
      <c r="P14" s="5">
        <v>1</v>
      </c>
      <c r="Q14" s="128"/>
      <c r="R14" s="5" t="s">
        <v>26</v>
      </c>
      <c r="S14" s="5">
        <v>2</v>
      </c>
      <c r="T14" s="5">
        <v>1</v>
      </c>
      <c r="U14" s="128"/>
      <c r="V14" s="5" t="s">
        <v>26</v>
      </c>
      <c r="W14" s="141"/>
      <c r="X14" s="5">
        <v>2</v>
      </c>
      <c r="Y14" s="8"/>
      <c r="Z14" s="146"/>
      <c r="AA14" s="147"/>
      <c r="AB14" s="147"/>
      <c r="AC14" s="148"/>
      <c r="AD14" s="130" t="s">
        <v>26</v>
      </c>
      <c r="AE14" s="131"/>
      <c r="AF14" s="5">
        <v>3</v>
      </c>
      <c r="AG14" s="5">
        <v>3</v>
      </c>
      <c r="AH14" s="5">
        <v>3</v>
      </c>
      <c r="AI14" s="5">
        <v>3</v>
      </c>
      <c r="AJ14" s="5">
        <v>3</v>
      </c>
      <c r="AK14" s="5">
        <v>2</v>
      </c>
      <c r="AL14" s="5">
        <v>2</v>
      </c>
      <c r="AM14" s="5" t="s">
        <v>26</v>
      </c>
      <c r="AN14" s="5">
        <v>2</v>
      </c>
      <c r="AO14" s="5" t="s">
        <v>26</v>
      </c>
      <c r="AP14" s="5">
        <v>2</v>
      </c>
      <c r="AQ14" s="5">
        <v>1</v>
      </c>
      <c r="AR14" s="128"/>
      <c r="AS14" s="128"/>
      <c r="AT14" s="5" t="s">
        <v>26</v>
      </c>
      <c r="AU14" s="130">
        <v>2</v>
      </c>
      <c r="AV14" s="131"/>
      <c r="AW14" s="5" t="s">
        <v>26</v>
      </c>
      <c r="AX14" s="5">
        <v>2</v>
      </c>
      <c r="AY14" s="141"/>
      <c r="AZ14" s="5" t="s">
        <v>26</v>
      </c>
      <c r="BA14" s="5">
        <v>2</v>
      </c>
      <c r="BB14" s="5" t="s">
        <v>26</v>
      </c>
      <c r="BC14" s="146"/>
      <c r="BD14" s="147"/>
      <c r="BE14" s="147"/>
      <c r="BF14" s="148"/>
    </row>
    <row r="15" spans="1:58" ht="15.75" thickBot="1" x14ac:dyDescent="0.3">
      <c r="A15" s="5" t="s">
        <v>35</v>
      </c>
      <c r="B15" s="6">
        <v>55</v>
      </c>
      <c r="C15" s="5">
        <v>1</v>
      </c>
      <c r="D15" s="5">
        <v>1</v>
      </c>
      <c r="E15" s="5">
        <v>2</v>
      </c>
      <c r="F15" s="5">
        <v>2</v>
      </c>
      <c r="G15" s="5">
        <v>2</v>
      </c>
      <c r="H15" s="7" t="s">
        <v>26</v>
      </c>
      <c r="I15" s="5">
        <v>2</v>
      </c>
      <c r="J15" s="5">
        <v>1</v>
      </c>
      <c r="K15" s="5">
        <v>1</v>
      </c>
      <c r="L15" s="5">
        <v>1</v>
      </c>
      <c r="M15" s="128"/>
      <c r="N15" s="5">
        <v>1</v>
      </c>
      <c r="O15" s="5">
        <v>1</v>
      </c>
      <c r="P15" s="5">
        <v>2</v>
      </c>
      <c r="Q15" s="128"/>
      <c r="R15" s="5">
        <v>2</v>
      </c>
      <c r="S15" s="5">
        <v>2</v>
      </c>
      <c r="T15" s="5">
        <v>2</v>
      </c>
      <c r="U15" s="128"/>
      <c r="V15" s="5">
        <v>2</v>
      </c>
      <c r="W15" s="141"/>
      <c r="X15" s="5">
        <v>2</v>
      </c>
      <c r="Y15" s="8"/>
      <c r="Z15" s="146"/>
      <c r="AA15" s="147"/>
      <c r="AB15" s="147"/>
      <c r="AC15" s="148"/>
      <c r="AD15" s="130" t="s">
        <v>26</v>
      </c>
      <c r="AE15" s="131"/>
      <c r="AF15" s="5">
        <v>2</v>
      </c>
      <c r="AG15" s="5">
        <v>2</v>
      </c>
      <c r="AH15" s="5">
        <v>2</v>
      </c>
      <c r="AI15" s="5">
        <v>2</v>
      </c>
      <c r="AJ15" s="5">
        <v>2</v>
      </c>
      <c r="AK15" s="5">
        <v>2</v>
      </c>
      <c r="AL15" s="5">
        <v>2</v>
      </c>
      <c r="AM15" s="5">
        <v>2</v>
      </c>
      <c r="AN15" s="5">
        <v>2</v>
      </c>
      <c r="AO15" s="5">
        <v>2</v>
      </c>
      <c r="AP15" s="5">
        <v>1</v>
      </c>
      <c r="AQ15" s="5">
        <v>1</v>
      </c>
      <c r="AR15" s="128"/>
      <c r="AS15" s="128"/>
      <c r="AT15" s="5">
        <v>1</v>
      </c>
      <c r="AU15" s="130">
        <v>1</v>
      </c>
      <c r="AV15" s="131"/>
      <c r="AW15" s="5">
        <v>1</v>
      </c>
      <c r="AX15" s="5">
        <v>1</v>
      </c>
      <c r="AY15" s="141"/>
      <c r="AZ15" s="5">
        <v>1</v>
      </c>
      <c r="BA15" s="5">
        <v>1</v>
      </c>
      <c r="BB15" s="5" t="s">
        <v>26</v>
      </c>
      <c r="BC15" s="146"/>
      <c r="BD15" s="147"/>
      <c r="BE15" s="147"/>
      <c r="BF15" s="148"/>
    </row>
    <row r="16" spans="1:58" ht="17.25" thickBot="1" x14ac:dyDescent="0.3">
      <c r="A16" s="5" t="s">
        <v>36</v>
      </c>
      <c r="B16" s="2">
        <v>135</v>
      </c>
      <c r="C16" s="5" t="s">
        <v>26</v>
      </c>
      <c r="D16" s="5">
        <v>5</v>
      </c>
      <c r="E16" s="5">
        <v>5</v>
      </c>
      <c r="F16" s="5">
        <v>4</v>
      </c>
      <c r="G16" s="5">
        <v>4</v>
      </c>
      <c r="H16" s="7" t="s">
        <v>26</v>
      </c>
      <c r="I16" s="5">
        <v>4</v>
      </c>
      <c r="J16" s="5">
        <v>4</v>
      </c>
      <c r="K16" s="5">
        <v>4</v>
      </c>
      <c r="L16" s="5">
        <v>4</v>
      </c>
      <c r="M16" s="128"/>
      <c r="N16" s="5">
        <v>4</v>
      </c>
      <c r="O16" s="5">
        <v>3</v>
      </c>
      <c r="P16" s="5">
        <v>4</v>
      </c>
      <c r="Q16" s="128"/>
      <c r="R16" s="5">
        <v>4</v>
      </c>
      <c r="S16" s="5">
        <v>4</v>
      </c>
      <c r="T16" s="5">
        <v>4</v>
      </c>
      <c r="U16" s="128"/>
      <c r="V16" s="5">
        <v>4</v>
      </c>
      <c r="W16" s="141"/>
      <c r="X16" s="5">
        <v>4</v>
      </c>
      <c r="Y16" s="8"/>
      <c r="Z16" s="146"/>
      <c r="AA16" s="147"/>
      <c r="AB16" s="147"/>
      <c r="AC16" s="148"/>
      <c r="AD16" s="130" t="s">
        <v>26</v>
      </c>
      <c r="AE16" s="131"/>
      <c r="AF16" s="5">
        <v>5</v>
      </c>
      <c r="AG16" s="5">
        <v>1</v>
      </c>
      <c r="AH16" s="5">
        <v>4</v>
      </c>
      <c r="AI16" s="5">
        <v>4</v>
      </c>
      <c r="AJ16" s="5">
        <v>4</v>
      </c>
      <c r="AK16" s="5">
        <v>4</v>
      </c>
      <c r="AL16" s="5">
        <v>4</v>
      </c>
      <c r="AM16" s="5">
        <v>4</v>
      </c>
      <c r="AN16" s="5">
        <v>4</v>
      </c>
      <c r="AO16" s="5">
        <v>4</v>
      </c>
      <c r="AP16" s="5">
        <v>4</v>
      </c>
      <c r="AQ16" s="5">
        <v>4</v>
      </c>
      <c r="AR16" s="128"/>
      <c r="AS16" s="128"/>
      <c r="AT16" s="5">
        <v>4</v>
      </c>
      <c r="AU16" s="130">
        <v>4</v>
      </c>
      <c r="AV16" s="131"/>
      <c r="AW16" s="5">
        <v>4</v>
      </c>
      <c r="AX16" s="5">
        <v>4</v>
      </c>
      <c r="AY16" s="141"/>
      <c r="AZ16" s="5">
        <v>4</v>
      </c>
      <c r="BA16" s="5">
        <v>4</v>
      </c>
      <c r="BB16" s="5" t="s">
        <v>26</v>
      </c>
      <c r="BC16" s="146"/>
      <c r="BD16" s="147"/>
      <c r="BE16" s="147"/>
      <c r="BF16" s="148"/>
    </row>
    <row r="17" spans="1:58" ht="15.75" thickBot="1" x14ac:dyDescent="0.3">
      <c r="A17" s="5" t="s">
        <v>37</v>
      </c>
      <c r="B17" s="6">
        <v>27</v>
      </c>
      <c r="C17" s="5" t="s">
        <v>26</v>
      </c>
      <c r="D17" s="5">
        <v>1</v>
      </c>
      <c r="E17" s="5">
        <v>1</v>
      </c>
      <c r="F17" s="5">
        <v>1</v>
      </c>
      <c r="G17" s="5">
        <v>1</v>
      </c>
      <c r="H17" s="7" t="s">
        <v>26</v>
      </c>
      <c r="I17" s="5">
        <v>1</v>
      </c>
      <c r="J17" s="5">
        <v>1</v>
      </c>
      <c r="K17" s="5">
        <v>1</v>
      </c>
      <c r="L17" s="5">
        <v>1</v>
      </c>
      <c r="M17" s="128"/>
      <c r="N17" s="5">
        <v>1</v>
      </c>
      <c r="O17" s="5">
        <v>1</v>
      </c>
      <c r="P17" s="5">
        <v>1</v>
      </c>
      <c r="Q17" s="128"/>
      <c r="R17" s="5" t="s">
        <v>26</v>
      </c>
      <c r="S17" s="5" t="s">
        <v>26</v>
      </c>
      <c r="T17" s="5" t="s">
        <v>26</v>
      </c>
      <c r="U17" s="128"/>
      <c r="V17" s="5" t="s">
        <v>26</v>
      </c>
      <c r="W17" s="141"/>
      <c r="X17" s="5">
        <v>1</v>
      </c>
      <c r="Y17" s="8"/>
      <c r="Z17" s="146"/>
      <c r="AA17" s="147"/>
      <c r="AB17" s="147"/>
      <c r="AC17" s="148"/>
      <c r="AD17" s="130">
        <v>2</v>
      </c>
      <c r="AE17" s="131"/>
      <c r="AF17" s="5" t="s">
        <v>26</v>
      </c>
      <c r="AG17" s="5" t="s">
        <v>26</v>
      </c>
      <c r="AH17" s="5">
        <v>1</v>
      </c>
      <c r="AI17" s="5">
        <v>1</v>
      </c>
      <c r="AJ17" s="5">
        <v>1</v>
      </c>
      <c r="AK17" s="5">
        <v>1</v>
      </c>
      <c r="AL17" s="5">
        <v>1</v>
      </c>
      <c r="AM17" s="5">
        <v>1</v>
      </c>
      <c r="AN17" s="5">
        <v>1</v>
      </c>
      <c r="AO17" s="5">
        <v>1</v>
      </c>
      <c r="AP17" s="5">
        <v>1</v>
      </c>
      <c r="AQ17" s="5">
        <v>1</v>
      </c>
      <c r="AR17" s="128"/>
      <c r="AS17" s="128"/>
      <c r="AT17" s="5">
        <v>1</v>
      </c>
      <c r="AU17" s="130" t="s">
        <v>26</v>
      </c>
      <c r="AV17" s="131"/>
      <c r="AW17" s="5" t="s">
        <v>26</v>
      </c>
      <c r="AX17" s="5" t="s">
        <v>26</v>
      </c>
      <c r="AY17" s="141"/>
      <c r="AZ17" s="5">
        <v>1</v>
      </c>
      <c r="BA17" s="5">
        <v>1</v>
      </c>
      <c r="BB17" s="5" t="s">
        <v>26</v>
      </c>
      <c r="BC17" s="146"/>
      <c r="BD17" s="147"/>
      <c r="BE17" s="147"/>
      <c r="BF17" s="148"/>
    </row>
    <row r="18" spans="1:58" ht="15.75" thickBot="1" x14ac:dyDescent="0.3">
      <c r="A18" s="5" t="s">
        <v>38</v>
      </c>
      <c r="B18" s="2">
        <v>163</v>
      </c>
      <c r="C18" s="5" t="s">
        <v>26</v>
      </c>
      <c r="D18" s="5">
        <v>3</v>
      </c>
      <c r="E18" s="5">
        <v>1</v>
      </c>
      <c r="F18" s="5">
        <v>2</v>
      </c>
      <c r="G18" s="5">
        <v>2</v>
      </c>
      <c r="H18" s="7" t="s">
        <v>26</v>
      </c>
      <c r="I18" s="5">
        <v>2</v>
      </c>
      <c r="J18" s="5">
        <v>3</v>
      </c>
      <c r="K18" s="5">
        <v>3</v>
      </c>
      <c r="L18" s="5">
        <v>6</v>
      </c>
      <c r="M18" s="128"/>
      <c r="N18" s="5">
        <v>6</v>
      </c>
      <c r="O18" s="5">
        <v>4</v>
      </c>
      <c r="P18" s="5">
        <v>5</v>
      </c>
      <c r="Q18" s="128"/>
      <c r="R18" s="5">
        <v>6</v>
      </c>
      <c r="S18" s="5">
        <v>6</v>
      </c>
      <c r="T18" s="5">
        <v>6</v>
      </c>
      <c r="U18" s="128"/>
      <c r="V18" s="5">
        <v>6</v>
      </c>
      <c r="W18" s="141"/>
      <c r="X18" s="5">
        <v>5</v>
      </c>
      <c r="Y18" s="5">
        <v>3</v>
      </c>
      <c r="Z18" s="146"/>
      <c r="AA18" s="147"/>
      <c r="AB18" s="147"/>
      <c r="AC18" s="148"/>
      <c r="AD18" s="130" t="s">
        <v>26</v>
      </c>
      <c r="AE18" s="131"/>
      <c r="AF18" s="5">
        <v>2</v>
      </c>
      <c r="AG18" s="5">
        <v>3</v>
      </c>
      <c r="AH18" s="5">
        <v>2</v>
      </c>
      <c r="AI18" s="5">
        <v>2</v>
      </c>
      <c r="AJ18" s="5">
        <v>2</v>
      </c>
      <c r="AK18" s="5">
        <v>3</v>
      </c>
      <c r="AL18" s="5">
        <v>3</v>
      </c>
      <c r="AM18" s="5">
        <v>5</v>
      </c>
      <c r="AN18" s="5">
        <v>5</v>
      </c>
      <c r="AO18" s="5">
        <v>5</v>
      </c>
      <c r="AP18" s="5">
        <v>6</v>
      </c>
      <c r="AQ18" s="5">
        <v>6</v>
      </c>
      <c r="AR18" s="128"/>
      <c r="AS18" s="128"/>
      <c r="AT18" s="5">
        <v>6</v>
      </c>
      <c r="AU18" s="130">
        <v>7</v>
      </c>
      <c r="AV18" s="131"/>
      <c r="AW18" s="5">
        <v>7</v>
      </c>
      <c r="AX18" s="5">
        <v>7</v>
      </c>
      <c r="AY18" s="141"/>
      <c r="AZ18" s="5">
        <v>6</v>
      </c>
      <c r="BA18" s="5">
        <v>6</v>
      </c>
      <c r="BB18" s="5">
        <v>9</v>
      </c>
      <c r="BC18" s="146"/>
      <c r="BD18" s="147"/>
      <c r="BE18" s="147"/>
      <c r="BF18" s="148"/>
    </row>
    <row r="19" spans="1:58" ht="17.25" thickBot="1" x14ac:dyDescent="0.3">
      <c r="A19" s="5" t="s">
        <v>39</v>
      </c>
      <c r="B19" s="6">
        <v>490</v>
      </c>
      <c r="C19" s="2">
        <v>5</v>
      </c>
      <c r="D19" s="2">
        <v>14</v>
      </c>
      <c r="E19" s="2">
        <v>14</v>
      </c>
      <c r="F19" s="2">
        <v>14</v>
      </c>
      <c r="G19" s="2">
        <v>14</v>
      </c>
      <c r="H19" s="9"/>
      <c r="I19" s="2">
        <v>14</v>
      </c>
      <c r="J19" s="2">
        <v>14</v>
      </c>
      <c r="K19" s="2">
        <v>14</v>
      </c>
      <c r="L19" s="2">
        <v>14</v>
      </c>
      <c r="M19" s="129"/>
      <c r="N19" s="2">
        <v>14</v>
      </c>
      <c r="O19" s="2">
        <v>11</v>
      </c>
      <c r="P19" s="2">
        <v>14</v>
      </c>
      <c r="Q19" s="129"/>
      <c r="R19" s="2">
        <v>14</v>
      </c>
      <c r="S19" s="2">
        <v>14</v>
      </c>
      <c r="T19" s="2">
        <v>14</v>
      </c>
      <c r="U19" s="129"/>
      <c r="V19" s="2">
        <v>14</v>
      </c>
      <c r="W19" s="142"/>
      <c r="X19" s="2">
        <v>14</v>
      </c>
      <c r="Y19" s="2">
        <v>3</v>
      </c>
      <c r="Z19" s="149"/>
      <c r="AA19" s="150"/>
      <c r="AB19" s="150"/>
      <c r="AC19" s="151"/>
      <c r="AD19" s="125">
        <v>2</v>
      </c>
      <c r="AE19" s="126"/>
      <c r="AF19" s="2">
        <v>14</v>
      </c>
      <c r="AG19" s="2">
        <v>11</v>
      </c>
      <c r="AH19" s="2">
        <v>14</v>
      </c>
      <c r="AI19" s="2">
        <v>14</v>
      </c>
      <c r="AJ19" s="2">
        <v>14</v>
      </c>
      <c r="AK19" s="2">
        <v>14</v>
      </c>
      <c r="AL19" s="2">
        <v>14</v>
      </c>
      <c r="AM19" s="2">
        <v>14</v>
      </c>
      <c r="AN19" s="2">
        <v>14</v>
      </c>
      <c r="AO19" s="2">
        <v>14</v>
      </c>
      <c r="AP19" s="2">
        <v>14</v>
      </c>
      <c r="AQ19" s="2">
        <v>14</v>
      </c>
      <c r="AR19" s="129"/>
      <c r="AS19" s="129"/>
      <c r="AT19" s="2">
        <v>14</v>
      </c>
      <c r="AU19" s="125">
        <v>14</v>
      </c>
      <c r="AV19" s="126"/>
      <c r="AW19" s="2">
        <v>14</v>
      </c>
      <c r="AX19" s="2">
        <v>14</v>
      </c>
      <c r="AY19" s="142"/>
      <c r="AZ19" s="2">
        <v>14</v>
      </c>
      <c r="BA19" s="2">
        <v>14</v>
      </c>
      <c r="BB19" s="2">
        <v>9</v>
      </c>
      <c r="BC19" s="149"/>
      <c r="BD19" s="150"/>
      <c r="BE19" s="150"/>
      <c r="BF19" s="151"/>
    </row>
  </sheetData>
  <mergeCells count="69">
    <mergeCell ref="AS1:AW3"/>
    <mergeCell ref="AX1:BA3"/>
    <mergeCell ref="BB1:BF3"/>
    <mergeCell ref="A4:B4"/>
    <mergeCell ref="Y4:Z4"/>
    <mergeCell ref="AC4:AD4"/>
    <mergeCell ref="AV4:AW4"/>
    <mergeCell ref="P1:T3"/>
    <mergeCell ref="U1:X3"/>
    <mergeCell ref="Y1:AD3"/>
    <mergeCell ref="AE1:AI3"/>
    <mergeCell ref="AJ1:AM3"/>
    <mergeCell ref="AN1:AR3"/>
    <mergeCell ref="A1:B1"/>
    <mergeCell ref="A2:B2"/>
    <mergeCell ref="A3:B3"/>
    <mergeCell ref="C1:G3"/>
    <mergeCell ref="H1:K3"/>
    <mergeCell ref="A5:B5"/>
    <mergeCell ref="Y5:Z5"/>
    <mergeCell ref="L1:O3"/>
    <mergeCell ref="AC5:AD5"/>
    <mergeCell ref="AV5:AW5"/>
    <mergeCell ref="A6:B6"/>
    <mergeCell ref="Y6:Z6"/>
    <mergeCell ref="AC6:AD6"/>
    <mergeCell ref="AV6:AW6"/>
    <mergeCell ref="A7:B7"/>
    <mergeCell ref="Y7:Z7"/>
    <mergeCell ref="AC7:AD7"/>
    <mergeCell ref="AV7:AW7"/>
    <mergeCell ref="A8:B8"/>
    <mergeCell ref="Y8:Z8"/>
    <mergeCell ref="AC8:AD8"/>
    <mergeCell ref="AV8:AW8"/>
    <mergeCell ref="A9:B9"/>
    <mergeCell ref="Y9:Z9"/>
    <mergeCell ref="AC9:AD9"/>
    <mergeCell ref="AV9:AW9"/>
    <mergeCell ref="A10:B10"/>
    <mergeCell ref="Y10:Z10"/>
    <mergeCell ref="AC10:AD10"/>
    <mergeCell ref="AV10:AW10"/>
    <mergeCell ref="A11:B11"/>
    <mergeCell ref="C11:BF11"/>
    <mergeCell ref="A12:BF12"/>
    <mergeCell ref="M13:M19"/>
    <mergeCell ref="Q13:Q19"/>
    <mergeCell ref="U13:U19"/>
    <mergeCell ref="W13:W19"/>
    <mergeCell ref="Z13:AC19"/>
    <mergeCell ref="AD13:AE13"/>
    <mergeCell ref="AR13:AR19"/>
    <mergeCell ref="AY13:AY19"/>
    <mergeCell ref="BC13:BF19"/>
    <mergeCell ref="AD14:AE14"/>
    <mergeCell ref="AU14:AV14"/>
    <mergeCell ref="AD15:AE15"/>
    <mergeCell ref="AU15:AV15"/>
    <mergeCell ref="AD19:AE19"/>
    <mergeCell ref="AU19:AV19"/>
    <mergeCell ref="AS13:AS19"/>
    <mergeCell ref="AU13:AV13"/>
    <mergeCell ref="AD16:AE16"/>
    <mergeCell ref="AU16:AV16"/>
    <mergeCell ref="AD17:AE17"/>
    <mergeCell ref="AU17:AV17"/>
    <mergeCell ref="AD18:AE18"/>
    <mergeCell ref="AU18:AV1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34"/>
  <sheetViews>
    <sheetView tabSelected="1" view="pageBreakPreview" topLeftCell="A4" zoomScale="130" zoomScaleSheetLayoutView="130" workbookViewId="0">
      <pane ySplit="10" topLeftCell="A204" activePane="bottomLeft" state="frozen"/>
      <selection activeCell="A4" sqref="A4"/>
      <selection pane="bottomLeft" activeCell="A222" sqref="A222:XFD222"/>
    </sheetView>
  </sheetViews>
  <sheetFormatPr defaultRowHeight="8.25" x14ac:dyDescent="0.15"/>
  <cols>
    <col min="1" max="1" width="12.5703125" style="18" customWidth="1"/>
    <col min="2" max="2" width="4.85546875" style="18" customWidth="1"/>
    <col min="3" max="20" width="2" style="18" customWidth="1"/>
    <col min="21" max="24" width="2.140625" style="18" customWidth="1"/>
    <col min="25" max="25" width="1.85546875" style="18" customWidth="1"/>
    <col min="26" max="26" width="1.42578125" style="18" customWidth="1"/>
    <col min="27" max="28" width="3.28515625" style="18" customWidth="1"/>
    <col min="29" max="29" width="1.5703125" style="18" customWidth="1"/>
    <col min="30" max="30" width="2" style="18" customWidth="1"/>
    <col min="31" max="35" width="2.28515625" style="18" customWidth="1"/>
    <col min="36" max="39" width="2.140625" style="18" customWidth="1"/>
    <col min="40" max="48" width="2.42578125" style="18" customWidth="1"/>
    <col min="49" max="52" width="2.140625" style="18" customWidth="1"/>
    <col min="53" max="53" width="2.7109375" style="18" customWidth="1"/>
    <col min="54" max="56" width="3.28515625" style="18" customWidth="1"/>
    <col min="57" max="16384" width="9.140625" style="10"/>
  </cols>
  <sheetData>
    <row r="1" spans="1:56" ht="10.5" x14ac:dyDescent="0.15">
      <c r="A1" s="202" t="s">
        <v>40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</row>
    <row r="2" spans="1:56" ht="21" customHeight="1" x14ac:dyDescent="0.15">
      <c r="A2" s="317" t="s">
        <v>122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  <c r="BB2" s="317"/>
      <c r="BC2" s="317"/>
      <c r="BD2" s="317"/>
    </row>
    <row r="3" spans="1:56" ht="15.75" customHeight="1" thickBot="1" x14ac:dyDescent="0.2">
      <c r="X3" s="35"/>
    </row>
    <row r="4" spans="1:56" ht="8.25" customHeight="1" x14ac:dyDescent="0.15">
      <c r="A4" s="290" t="s">
        <v>97</v>
      </c>
      <c r="B4" s="291"/>
      <c r="C4" s="290" t="s">
        <v>116</v>
      </c>
      <c r="D4" s="292"/>
      <c r="E4" s="292"/>
      <c r="F4" s="292"/>
      <c r="G4" s="293"/>
      <c r="H4" s="304" t="s">
        <v>98</v>
      </c>
      <c r="I4" s="305"/>
      <c r="J4" s="305"/>
      <c r="K4" s="306"/>
      <c r="L4" s="332" t="s">
        <v>118</v>
      </c>
      <c r="M4" s="333"/>
      <c r="N4" s="333"/>
      <c r="O4" s="334"/>
      <c r="P4" s="341" t="s">
        <v>117</v>
      </c>
      <c r="Q4" s="342"/>
      <c r="R4" s="342"/>
      <c r="S4" s="343"/>
      <c r="T4" s="304" t="s">
        <v>99</v>
      </c>
      <c r="U4" s="305"/>
      <c r="V4" s="305"/>
      <c r="W4" s="305"/>
      <c r="X4" s="306"/>
      <c r="Y4" s="304" t="s">
        <v>119</v>
      </c>
      <c r="Z4" s="305"/>
      <c r="AA4" s="305"/>
      <c r="AB4" s="305"/>
      <c r="AC4" s="305"/>
      <c r="AD4" s="306"/>
      <c r="AE4" s="325" t="s">
        <v>100</v>
      </c>
      <c r="AF4" s="325"/>
      <c r="AG4" s="325"/>
      <c r="AH4" s="325"/>
      <c r="AI4" s="325"/>
      <c r="AJ4" s="304" t="s">
        <v>101</v>
      </c>
      <c r="AK4" s="305"/>
      <c r="AL4" s="305"/>
      <c r="AM4" s="306"/>
      <c r="AN4" s="304" t="s">
        <v>120</v>
      </c>
      <c r="AO4" s="305"/>
      <c r="AP4" s="305"/>
      <c r="AQ4" s="306"/>
      <c r="AR4" s="325" t="s">
        <v>102</v>
      </c>
      <c r="AS4" s="325"/>
      <c r="AT4" s="325"/>
      <c r="AU4" s="325"/>
      <c r="AV4" s="325"/>
      <c r="AW4" s="304" t="s">
        <v>103</v>
      </c>
      <c r="AX4" s="305"/>
      <c r="AY4" s="305"/>
      <c r="AZ4" s="306"/>
      <c r="BA4" s="325" t="s">
        <v>121</v>
      </c>
      <c r="BB4" s="325"/>
      <c r="BC4" s="325"/>
      <c r="BD4" s="325"/>
    </row>
    <row r="5" spans="1:56" ht="8.25" customHeight="1" x14ac:dyDescent="0.15">
      <c r="A5" s="294" t="s">
        <v>104</v>
      </c>
      <c r="B5" s="319"/>
      <c r="C5" s="294"/>
      <c r="D5" s="295"/>
      <c r="E5" s="295"/>
      <c r="F5" s="295"/>
      <c r="G5" s="296"/>
      <c r="H5" s="307"/>
      <c r="I5" s="295"/>
      <c r="J5" s="295"/>
      <c r="K5" s="296"/>
      <c r="L5" s="335"/>
      <c r="M5" s="336"/>
      <c r="N5" s="336"/>
      <c r="O5" s="337"/>
      <c r="P5" s="344"/>
      <c r="Q5" s="345"/>
      <c r="R5" s="345"/>
      <c r="S5" s="346"/>
      <c r="T5" s="307"/>
      <c r="U5" s="295"/>
      <c r="V5" s="295"/>
      <c r="W5" s="295"/>
      <c r="X5" s="296"/>
      <c r="Y5" s="307"/>
      <c r="Z5" s="295"/>
      <c r="AA5" s="295"/>
      <c r="AB5" s="295"/>
      <c r="AC5" s="295"/>
      <c r="AD5" s="296"/>
      <c r="AE5" s="325"/>
      <c r="AF5" s="325"/>
      <c r="AG5" s="325"/>
      <c r="AH5" s="325"/>
      <c r="AI5" s="325"/>
      <c r="AJ5" s="307"/>
      <c r="AK5" s="295"/>
      <c r="AL5" s="295"/>
      <c r="AM5" s="296"/>
      <c r="AN5" s="307"/>
      <c r="AO5" s="295"/>
      <c r="AP5" s="295"/>
      <c r="AQ5" s="296"/>
      <c r="AR5" s="325"/>
      <c r="AS5" s="325"/>
      <c r="AT5" s="325"/>
      <c r="AU5" s="325"/>
      <c r="AV5" s="325"/>
      <c r="AW5" s="307"/>
      <c r="AX5" s="295"/>
      <c r="AY5" s="295"/>
      <c r="AZ5" s="296"/>
      <c r="BA5" s="325"/>
      <c r="BB5" s="325"/>
      <c r="BC5" s="325"/>
      <c r="BD5" s="325"/>
    </row>
    <row r="6" spans="1:56" ht="8.25" customHeight="1" thickBot="1" x14ac:dyDescent="0.2">
      <c r="A6" s="297" t="s">
        <v>105</v>
      </c>
      <c r="B6" s="320"/>
      <c r="C6" s="297"/>
      <c r="D6" s="298"/>
      <c r="E6" s="298"/>
      <c r="F6" s="298"/>
      <c r="G6" s="299"/>
      <c r="H6" s="308"/>
      <c r="I6" s="309"/>
      <c r="J6" s="309"/>
      <c r="K6" s="310"/>
      <c r="L6" s="338"/>
      <c r="M6" s="339"/>
      <c r="N6" s="339"/>
      <c r="O6" s="340"/>
      <c r="P6" s="347"/>
      <c r="Q6" s="348"/>
      <c r="R6" s="348"/>
      <c r="S6" s="349"/>
      <c r="T6" s="308"/>
      <c r="U6" s="309"/>
      <c r="V6" s="309"/>
      <c r="W6" s="309"/>
      <c r="X6" s="310"/>
      <c r="Y6" s="308"/>
      <c r="Z6" s="309"/>
      <c r="AA6" s="309"/>
      <c r="AB6" s="309"/>
      <c r="AC6" s="309"/>
      <c r="AD6" s="310"/>
      <c r="AE6" s="325"/>
      <c r="AF6" s="325"/>
      <c r="AG6" s="325"/>
      <c r="AH6" s="325"/>
      <c r="AI6" s="325"/>
      <c r="AJ6" s="308"/>
      <c r="AK6" s="309"/>
      <c r="AL6" s="309"/>
      <c r="AM6" s="310"/>
      <c r="AN6" s="308"/>
      <c r="AO6" s="309"/>
      <c r="AP6" s="309"/>
      <c r="AQ6" s="310"/>
      <c r="AR6" s="325"/>
      <c r="AS6" s="325"/>
      <c r="AT6" s="325"/>
      <c r="AU6" s="325"/>
      <c r="AV6" s="325"/>
      <c r="AW6" s="308"/>
      <c r="AX6" s="309"/>
      <c r="AY6" s="309"/>
      <c r="AZ6" s="310"/>
      <c r="BA6" s="325"/>
      <c r="BB6" s="325"/>
      <c r="BC6" s="325"/>
      <c r="BD6" s="325"/>
    </row>
    <row r="7" spans="1:56" ht="13.5" customHeight="1" thickBot="1" x14ac:dyDescent="0.2">
      <c r="A7" s="300" t="s">
        <v>106</v>
      </c>
      <c r="B7" s="301"/>
      <c r="C7" s="46">
        <v>1</v>
      </c>
      <c r="D7" s="12">
        <v>8</v>
      </c>
      <c r="E7" s="12">
        <v>15</v>
      </c>
      <c r="F7" s="12">
        <v>22</v>
      </c>
      <c r="G7" s="12">
        <v>29</v>
      </c>
      <c r="H7" s="37">
        <v>5</v>
      </c>
      <c r="I7" s="47">
        <v>12</v>
      </c>
      <c r="J7" s="38">
        <v>19</v>
      </c>
      <c r="K7" s="38">
        <v>26</v>
      </c>
      <c r="L7" s="38">
        <v>2</v>
      </c>
      <c r="M7" s="38">
        <v>9</v>
      </c>
      <c r="N7" s="38">
        <v>16</v>
      </c>
      <c r="O7" s="51">
        <v>23</v>
      </c>
      <c r="P7" s="38">
        <v>2</v>
      </c>
      <c r="Q7" s="38">
        <v>9</v>
      </c>
      <c r="R7" s="38">
        <v>16</v>
      </c>
      <c r="S7" s="38">
        <v>23</v>
      </c>
      <c r="T7" s="38">
        <v>30</v>
      </c>
      <c r="U7" s="38">
        <v>6</v>
      </c>
      <c r="V7" s="38">
        <v>13</v>
      </c>
      <c r="W7" s="38">
        <v>20</v>
      </c>
      <c r="X7" s="33">
        <v>27</v>
      </c>
      <c r="Y7" s="321">
        <v>4</v>
      </c>
      <c r="Z7" s="322"/>
      <c r="AA7" s="39">
        <v>11</v>
      </c>
      <c r="AB7" s="39">
        <v>18</v>
      </c>
      <c r="AC7" s="323">
        <v>25</v>
      </c>
      <c r="AD7" s="324"/>
      <c r="AE7" s="47">
        <v>1</v>
      </c>
      <c r="AF7" s="48">
        <v>8</v>
      </c>
      <c r="AG7" s="38">
        <v>15</v>
      </c>
      <c r="AH7" s="38">
        <v>22</v>
      </c>
      <c r="AI7" s="38">
        <v>29</v>
      </c>
      <c r="AJ7" s="38">
        <v>6</v>
      </c>
      <c r="AK7" s="38">
        <v>13</v>
      </c>
      <c r="AL7" s="38">
        <v>20</v>
      </c>
      <c r="AM7" s="33">
        <v>27</v>
      </c>
      <c r="AN7" s="38">
        <v>3</v>
      </c>
      <c r="AO7" s="38">
        <v>10</v>
      </c>
      <c r="AP7" s="38">
        <v>17</v>
      </c>
      <c r="AQ7" s="38">
        <v>24</v>
      </c>
      <c r="AR7" s="38">
        <v>31</v>
      </c>
      <c r="AS7" s="38">
        <v>7</v>
      </c>
      <c r="AT7" s="38">
        <v>14</v>
      </c>
      <c r="AU7" s="38">
        <v>21</v>
      </c>
      <c r="AV7" s="43">
        <v>28</v>
      </c>
      <c r="AW7" s="38">
        <v>5</v>
      </c>
      <c r="AX7" s="38">
        <v>12</v>
      </c>
      <c r="AY7" s="38">
        <v>19</v>
      </c>
      <c r="AZ7" s="38">
        <v>26</v>
      </c>
      <c r="BA7" s="49">
        <v>2</v>
      </c>
      <c r="BB7" s="39">
        <v>9</v>
      </c>
      <c r="BC7" s="40">
        <v>16</v>
      </c>
      <c r="BD7" s="39">
        <v>23</v>
      </c>
    </row>
    <row r="8" spans="1:56" ht="13.5" customHeight="1" thickBot="1" x14ac:dyDescent="0.2">
      <c r="A8" s="300" t="s">
        <v>107</v>
      </c>
      <c r="B8" s="301"/>
      <c r="C8" s="46">
        <v>2</v>
      </c>
      <c r="D8" s="12">
        <v>9</v>
      </c>
      <c r="E8" s="12">
        <v>16</v>
      </c>
      <c r="F8" s="12">
        <v>23</v>
      </c>
      <c r="G8" s="12">
        <v>30</v>
      </c>
      <c r="H8" s="13">
        <v>6</v>
      </c>
      <c r="I8" s="30">
        <v>13</v>
      </c>
      <c r="J8" s="12">
        <v>20</v>
      </c>
      <c r="K8" s="12">
        <v>27</v>
      </c>
      <c r="L8" s="12">
        <v>3</v>
      </c>
      <c r="M8" s="12">
        <v>10</v>
      </c>
      <c r="N8" s="12">
        <v>17</v>
      </c>
      <c r="O8" s="12">
        <v>24</v>
      </c>
      <c r="P8" s="12">
        <v>3</v>
      </c>
      <c r="Q8" s="12">
        <v>10</v>
      </c>
      <c r="R8" s="12">
        <v>17</v>
      </c>
      <c r="S8" s="12">
        <v>24</v>
      </c>
      <c r="T8" s="12">
        <v>31</v>
      </c>
      <c r="U8" s="12">
        <v>7</v>
      </c>
      <c r="V8" s="12">
        <v>14</v>
      </c>
      <c r="W8" s="12">
        <v>21</v>
      </c>
      <c r="X8" s="12">
        <v>28</v>
      </c>
      <c r="Y8" s="302">
        <v>5</v>
      </c>
      <c r="Z8" s="303"/>
      <c r="AA8" s="11">
        <v>12</v>
      </c>
      <c r="AB8" s="11">
        <v>19</v>
      </c>
      <c r="AC8" s="284">
        <v>26</v>
      </c>
      <c r="AD8" s="285"/>
      <c r="AE8" s="30">
        <v>2</v>
      </c>
      <c r="AF8" s="12">
        <v>9</v>
      </c>
      <c r="AG8" s="12">
        <v>16</v>
      </c>
      <c r="AH8" s="12">
        <v>23</v>
      </c>
      <c r="AI8" s="12">
        <v>30</v>
      </c>
      <c r="AJ8" s="12">
        <v>7</v>
      </c>
      <c r="AK8" s="12">
        <v>14</v>
      </c>
      <c r="AL8" s="12">
        <v>21</v>
      </c>
      <c r="AM8" s="12">
        <v>28</v>
      </c>
      <c r="AN8" s="12">
        <v>4</v>
      </c>
      <c r="AO8" s="12">
        <v>11</v>
      </c>
      <c r="AP8" s="12">
        <v>18</v>
      </c>
      <c r="AQ8" s="12">
        <v>25</v>
      </c>
      <c r="AR8" s="12">
        <v>1</v>
      </c>
      <c r="AS8" s="29">
        <v>8</v>
      </c>
      <c r="AT8" s="12">
        <v>15</v>
      </c>
      <c r="AU8" s="12">
        <v>22</v>
      </c>
      <c r="AV8" s="12">
        <v>29</v>
      </c>
      <c r="AW8" s="12">
        <v>6</v>
      </c>
      <c r="AX8" s="12">
        <v>13</v>
      </c>
      <c r="AY8" s="12">
        <v>20</v>
      </c>
      <c r="AZ8" s="33">
        <v>27</v>
      </c>
      <c r="BA8" s="28">
        <v>3</v>
      </c>
      <c r="BB8" s="11">
        <v>10</v>
      </c>
      <c r="BC8" s="31">
        <v>17</v>
      </c>
      <c r="BD8" s="11">
        <v>24</v>
      </c>
    </row>
    <row r="9" spans="1:56" ht="13.5" customHeight="1" thickBot="1" x14ac:dyDescent="0.2">
      <c r="A9" s="300" t="s">
        <v>108</v>
      </c>
      <c r="B9" s="301"/>
      <c r="C9" s="46">
        <v>3</v>
      </c>
      <c r="D9" s="12">
        <v>10</v>
      </c>
      <c r="E9" s="12">
        <v>17</v>
      </c>
      <c r="F9" s="12">
        <v>24</v>
      </c>
      <c r="G9" s="12">
        <v>31</v>
      </c>
      <c r="H9" s="13">
        <v>7</v>
      </c>
      <c r="I9" s="30">
        <v>14</v>
      </c>
      <c r="J9" s="12">
        <v>21</v>
      </c>
      <c r="K9" s="12">
        <v>28</v>
      </c>
      <c r="L9" s="12">
        <v>4</v>
      </c>
      <c r="M9" s="12">
        <v>11</v>
      </c>
      <c r="N9" s="12">
        <v>18</v>
      </c>
      <c r="O9" s="12">
        <v>25</v>
      </c>
      <c r="P9" s="12">
        <v>4</v>
      </c>
      <c r="Q9" s="12">
        <v>11</v>
      </c>
      <c r="R9" s="12">
        <v>18</v>
      </c>
      <c r="S9" s="12">
        <v>25</v>
      </c>
      <c r="T9" s="12">
        <v>1</v>
      </c>
      <c r="U9" s="29">
        <v>8</v>
      </c>
      <c r="V9" s="29">
        <v>15</v>
      </c>
      <c r="W9" s="12">
        <v>22</v>
      </c>
      <c r="X9" s="12">
        <v>29</v>
      </c>
      <c r="Y9" s="302">
        <v>6</v>
      </c>
      <c r="Z9" s="303"/>
      <c r="AA9" s="31">
        <v>13</v>
      </c>
      <c r="AB9" s="39">
        <v>20</v>
      </c>
      <c r="AC9" s="284">
        <v>27</v>
      </c>
      <c r="AD9" s="285"/>
      <c r="AE9" s="47">
        <v>3</v>
      </c>
      <c r="AF9" s="12">
        <v>10</v>
      </c>
      <c r="AG9" s="12">
        <v>17</v>
      </c>
      <c r="AH9" s="12">
        <v>24</v>
      </c>
      <c r="AI9" s="12">
        <v>1</v>
      </c>
      <c r="AJ9" s="29">
        <v>8</v>
      </c>
      <c r="AK9" s="29">
        <v>15</v>
      </c>
      <c r="AL9" s="12">
        <v>22</v>
      </c>
      <c r="AM9" s="12">
        <v>29</v>
      </c>
      <c r="AN9" s="12">
        <v>5</v>
      </c>
      <c r="AO9" s="30">
        <v>12</v>
      </c>
      <c r="AP9" s="12">
        <v>19</v>
      </c>
      <c r="AQ9" s="30">
        <v>26</v>
      </c>
      <c r="AR9" s="12">
        <v>2</v>
      </c>
      <c r="AS9" s="12">
        <v>9</v>
      </c>
      <c r="AT9" s="12">
        <v>16</v>
      </c>
      <c r="AU9" s="12">
        <v>23</v>
      </c>
      <c r="AV9" s="12">
        <v>30</v>
      </c>
      <c r="AW9" s="12">
        <v>7</v>
      </c>
      <c r="AX9" s="12">
        <v>14</v>
      </c>
      <c r="AY9" s="12">
        <v>21</v>
      </c>
      <c r="AZ9" s="12">
        <v>28</v>
      </c>
      <c r="BA9" s="50">
        <v>4</v>
      </c>
      <c r="BB9" s="11">
        <v>11</v>
      </c>
      <c r="BC9" s="31">
        <v>18</v>
      </c>
      <c r="BD9" s="11">
        <v>25</v>
      </c>
    </row>
    <row r="10" spans="1:56" ht="13.5" customHeight="1" thickBot="1" x14ac:dyDescent="0.2">
      <c r="A10" s="300" t="s">
        <v>109</v>
      </c>
      <c r="B10" s="301"/>
      <c r="C10" s="30">
        <v>4</v>
      </c>
      <c r="D10" s="12">
        <v>11</v>
      </c>
      <c r="E10" s="12">
        <v>18</v>
      </c>
      <c r="F10" s="12">
        <v>25</v>
      </c>
      <c r="G10" s="23">
        <v>1</v>
      </c>
      <c r="H10" s="13">
        <v>8</v>
      </c>
      <c r="I10" s="12">
        <v>15</v>
      </c>
      <c r="J10" s="12">
        <v>22</v>
      </c>
      <c r="K10" s="12">
        <v>29</v>
      </c>
      <c r="L10" s="12">
        <v>5</v>
      </c>
      <c r="M10" s="12">
        <v>12</v>
      </c>
      <c r="N10" s="12">
        <v>19</v>
      </c>
      <c r="O10" s="30">
        <v>26</v>
      </c>
      <c r="P10" s="12">
        <v>5</v>
      </c>
      <c r="Q10" s="30">
        <v>12</v>
      </c>
      <c r="R10" s="12">
        <v>19</v>
      </c>
      <c r="S10" s="30">
        <v>26</v>
      </c>
      <c r="T10" s="12">
        <v>2</v>
      </c>
      <c r="U10" s="12">
        <v>9</v>
      </c>
      <c r="V10" s="12">
        <v>16</v>
      </c>
      <c r="W10" s="12">
        <v>23</v>
      </c>
      <c r="X10" s="12">
        <v>30</v>
      </c>
      <c r="Y10" s="284">
        <v>7</v>
      </c>
      <c r="Z10" s="285"/>
      <c r="AA10" s="11">
        <v>14</v>
      </c>
      <c r="AB10" s="11">
        <v>21</v>
      </c>
      <c r="AC10" s="284">
        <v>28</v>
      </c>
      <c r="AD10" s="285"/>
      <c r="AE10" s="30">
        <v>4</v>
      </c>
      <c r="AF10" s="12">
        <v>11</v>
      </c>
      <c r="AG10" s="12">
        <v>18</v>
      </c>
      <c r="AH10" s="12">
        <v>25</v>
      </c>
      <c r="AI10" s="12">
        <v>2</v>
      </c>
      <c r="AJ10" s="12">
        <v>9</v>
      </c>
      <c r="AK10" s="12">
        <v>16</v>
      </c>
      <c r="AL10" s="12">
        <v>23</v>
      </c>
      <c r="AM10" s="12">
        <v>30</v>
      </c>
      <c r="AN10" s="12">
        <v>6</v>
      </c>
      <c r="AO10" s="12">
        <v>13</v>
      </c>
      <c r="AP10" s="12">
        <v>20</v>
      </c>
      <c r="AQ10" s="12">
        <v>27</v>
      </c>
      <c r="AR10" s="12">
        <v>3</v>
      </c>
      <c r="AS10" s="12">
        <v>10</v>
      </c>
      <c r="AT10" s="12">
        <v>17</v>
      </c>
      <c r="AU10" s="12">
        <v>24</v>
      </c>
      <c r="AV10" s="12">
        <v>1</v>
      </c>
      <c r="AW10" s="29">
        <v>8</v>
      </c>
      <c r="AX10" s="29">
        <v>15</v>
      </c>
      <c r="AY10" s="12">
        <v>22</v>
      </c>
      <c r="AZ10" s="12">
        <v>29</v>
      </c>
      <c r="BA10" s="50">
        <v>5</v>
      </c>
      <c r="BB10" s="11">
        <v>12</v>
      </c>
      <c r="BC10" s="31">
        <v>19</v>
      </c>
      <c r="BD10" s="11">
        <v>26</v>
      </c>
    </row>
    <row r="11" spans="1:56" ht="13.5" customHeight="1" thickBot="1" x14ac:dyDescent="0.2">
      <c r="A11" s="300" t="s">
        <v>110</v>
      </c>
      <c r="B11" s="301"/>
      <c r="C11" s="30">
        <v>5</v>
      </c>
      <c r="D11" s="12">
        <v>12</v>
      </c>
      <c r="E11" s="12">
        <v>19</v>
      </c>
      <c r="F11" s="12">
        <v>26</v>
      </c>
      <c r="G11" s="23">
        <v>2</v>
      </c>
      <c r="H11" s="13">
        <v>9</v>
      </c>
      <c r="I11" s="12">
        <v>16</v>
      </c>
      <c r="J11" s="12">
        <v>23</v>
      </c>
      <c r="K11" s="12">
        <v>30</v>
      </c>
      <c r="L11" s="12">
        <v>6</v>
      </c>
      <c r="M11" s="12">
        <v>13</v>
      </c>
      <c r="N11" s="12">
        <v>20</v>
      </c>
      <c r="O11" s="12">
        <v>27</v>
      </c>
      <c r="P11" s="12">
        <v>6</v>
      </c>
      <c r="Q11" s="30">
        <v>13</v>
      </c>
      <c r="R11" s="12">
        <v>20</v>
      </c>
      <c r="S11" s="12">
        <v>27</v>
      </c>
      <c r="T11" s="12">
        <v>3</v>
      </c>
      <c r="U11" s="12">
        <v>10</v>
      </c>
      <c r="V11" s="12">
        <v>17</v>
      </c>
      <c r="W11" s="12">
        <v>24</v>
      </c>
      <c r="X11" s="31">
        <v>1</v>
      </c>
      <c r="Y11" s="284">
        <v>8</v>
      </c>
      <c r="Z11" s="285"/>
      <c r="AA11" s="11">
        <v>15</v>
      </c>
      <c r="AB11" s="39">
        <v>22</v>
      </c>
      <c r="AC11" s="284">
        <v>29</v>
      </c>
      <c r="AD11" s="285"/>
      <c r="AE11" s="47">
        <v>5</v>
      </c>
      <c r="AF11" s="12">
        <v>12</v>
      </c>
      <c r="AG11" s="12">
        <v>19</v>
      </c>
      <c r="AH11" s="12">
        <v>26</v>
      </c>
      <c r="AI11" s="12">
        <v>3</v>
      </c>
      <c r="AJ11" s="12">
        <v>10</v>
      </c>
      <c r="AK11" s="12">
        <v>17</v>
      </c>
      <c r="AL11" s="12">
        <v>24</v>
      </c>
      <c r="AM11" s="12">
        <v>31</v>
      </c>
      <c r="AN11" s="12">
        <v>7</v>
      </c>
      <c r="AO11" s="12">
        <v>14</v>
      </c>
      <c r="AP11" s="12">
        <v>21</v>
      </c>
      <c r="AQ11" s="12">
        <v>28</v>
      </c>
      <c r="AR11" s="29">
        <v>4</v>
      </c>
      <c r="AS11" s="12">
        <v>11</v>
      </c>
      <c r="AT11" s="12">
        <v>18</v>
      </c>
      <c r="AU11" s="12">
        <v>25</v>
      </c>
      <c r="AV11" s="12">
        <v>2</v>
      </c>
      <c r="AW11" s="12">
        <v>9</v>
      </c>
      <c r="AX11" s="12">
        <v>16</v>
      </c>
      <c r="AY11" s="12">
        <v>23</v>
      </c>
      <c r="AZ11" s="42">
        <v>30</v>
      </c>
      <c r="BA11" s="50">
        <v>6</v>
      </c>
      <c r="BB11" s="31">
        <v>13</v>
      </c>
      <c r="BC11" s="31">
        <v>20</v>
      </c>
      <c r="BD11" s="11">
        <v>27</v>
      </c>
    </row>
    <row r="12" spans="1:56" ht="13.5" customHeight="1" thickBot="1" x14ac:dyDescent="0.2">
      <c r="A12" s="300" t="s">
        <v>111</v>
      </c>
      <c r="B12" s="301"/>
      <c r="C12" s="30">
        <v>6</v>
      </c>
      <c r="D12" s="12">
        <v>13</v>
      </c>
      <c r="E12" s="12">
        <v>20</v>
      </c>
      <c r="F12" s="12">
        <v>27</v>
      </c>
      <c r="G12" s="23">
        <v>3</v>
      </c>
      <c r="H12" s="13">
        <v>10</v>
      </c>
      <c r="I12" s="12">
        <v>17</v>
      </c>
      <c r="J12" s="12">
        <v>24</v>
      </c>
      <c r="K12" s="12">
        <v>31</v>
      </c>
      <c r="L12" s="12">
        <v>7</v>
      </c>
      <c r="M12" s="12">
        <v>14</v>
      </c>
      <c r="N12" s="12">
        <v>21</v>
      </c>
      <c r="O12" s="30">
        <v>28</v>
      </c>
      <c r="P12" s="12">
        <v>7</v>
      </c>
      <c r="Q12" s="30">
        <v>14</v>
      </c>
      <c r="R12" s="12">
        <v>21</v>
      </c>
      <c r="S12" s="12">
        <v>28</v>
      </c>
      <c r="T12" s="29">
        <v>4</v>
      </c>
      <c r="U12" s="12">
        <v>11</v>
      </c>
      <c r="V12" s="12">
        <v>18</v>
      </c>
      <c r="W12" s="29">
        <v>25</v>
      </c>
      <c r="X12" s="31">
        <v>2</v>
      </c>
      <c r="Y12" s="284">
        <v>9</v>
      </c>
      <c r="Z12" s="285"/>
      <c r="AA12" s="11">
        <v>16</v>
      </c>
      <c r="AB12" s="11">
        <v>23</v>
      </c>
      <c r="AC12" s="284">
        <v>30</v>
      </c>
      <c r="AD12" s="285"/>
      <c r="AE12" s="30">
        <v>6</v>
      </c>
      <c r="AF12" s="12">
        <v>13</v>
      </c>
      <c r="AG12" s="12">
        <v>20</v>
      </c>
      <c r="AH12" s="12">
        <v>27</v>
      </c>
      <c r="AI12" s="12">
        <v>4</v>
      </c>
      <c r="AJ12" s="12">
        <v>11</v>
      </c>
      <c r="AK12" s="12">
        <v>18</v>
      </c>
      <c r="AL12" s="12">
        <v>25</v>
      </c>
      <c r="AM12" s="12">
        <v>1</v>
      </c>
      <c r="AN12" s="29">
        <v>8</v>
      </c>
      <c r="AO12" s="30">
        <v>15</v>
      </c>
      <c r="AP12" s="12">
        <v>22</v>
      </c>
      <c r="AQ12" s="12">
        <v>29</v>
      </c>
      <c r="AR12" s="12">
        <v>5</v>
      </c>
      <c r="AS12" s="12">
        <v>12</v>
      </c>
      <c r="AT12" s="12">
        <v>19</v>
      </c>
      <c r="AU12" s="30">
        <v>26</v>
      </c>
      <c r="AV12" s="12">
        <v>3</v>
      </c>
      <c r="AW12" s="12">
        <v>10</v>
      </c>
      <c r="AX12" s="12">
        <v>17</v>
      </c>
      <c r="AY12" s="12">
        <v>24</v>
      </c>
      <c r="AZ12" s="42">
        <v>31</v>
      </c>
      <c r="BA12" s="36">
        <v>7</v>
      </c>
      <c r="BB12" s="11">
        <v>14</v>
      </c>
      <c r="BC12" s="44">
        <v>21</v>
      </c>
      <c r="BD12" s="11">
        <v>28</v>
      </c>
    </row>
    <row r="13" spans="1:56" ht="13.5" customHeight="1" thickBot="1" x14ac:dyDescent="0.2">
      <c r="A13" s="286" t="s">
        <v>112</v>
      </c>
      <c r="B13" s="287"/>
      <c r="C13" s="14">
        <v>7</v>
      </c>
      <c r="D13" s="14">
        <v>14</v>
      </c>
      <c r="E13" s="14">
        <v>21</v>
      </c>
      <c r="F13" s="14">
        <v>28</v>
      </c>
      <c r="G13" s="14">
        <v>4</v>
      </c>
      <c r="H13" s="14">
        <v>11</v>
      </c>
      <c r="I13" s="32">
        <v>18</v>
      </c>
      <c r="J13" s="14">
        <v>25</v>
      </c>
      <c r="K13" s="14">
        <v>1</v>
      </c>
      <c r="L13" s="14">
        <v>8</v>
      </c>
      <c r="M13" s="14">
        <v>15</v>
      </c>
      <c r="N13" s="14">
        <v>22</v>
      </c>
      <c r="O13" s="14">
        <v>1</v>
      </c>
      <c r="P13" s="14">
        <v>8</v>
      </c>
      <c r="Q13" s="14">
        <v>15</v>
      </c>
      <c r="R13" s="14">
        <v>22</v>
      </c>
      <c r="S13" s="14">
        <v>29</v>
      </c>
      <c r="T13" s="14">
        <v>5</v>
      </c>
      <c r="U13" s="23">
        <v>12</v>
      </c>
      <c r="V13" s="23">
        <v>19</v>
      </c>
      <c r="W13" s="14">
        <v>26</v>
      </c>
      <c r="X13" s="23">
        <v>3</v>
      </c>
      <c r="Y13" s="286">
        <v>10</v>
      </c>
      <c r="Z13" s="287"/>
      <c r="AA13" s="14">
        <v>17</v>
      </c>
      <c r="AB13" s="14">
        <v>24</v>
      </c>
      <c r="AC13" s="288">
        <v>31</v>
      </c>
      <c r="AD13" s="289"/>
      <c r="AE13" s="23">
        <v>7</v>
      </c>
      <c r="AF13" s="23">
        <v>14</v>
      </c>
      <c r="AG13" s="23">
        <v>21</v>
      </c>
      <c r="AH13" s="23">
        <v>28</v>
      </c>
      <c r="AI13" s="32">
        <v>5</v>
      </c>
      <c r="AJ13" s="23">
        <v>12</v>
      </c>
      <c r="AK13" s="23">
        <v>19</v>
      </c>
      <c r="AL13" s="14">
        <v>26</v>
      </c>
      <c r="AM13" s="23">
        <v>2</v>
      </c>
      <c r="AN13" s="23">
        <v>9</v>
      </c>
      <c r="AO13" s="14">
        <v>16</v>
      </c>
      <c r="AP13" s="23">
        <v>23</v>
      </c>
      <c r="AQ13" s="14">
        <v>30</v>
      </c>
      <c r="AR13" s="14">
        <v>6</v>
      </c>
      <c r="AS13" s="23">
        <v>13</v>
      </c>
      <c r="AT13" s="23">
        <v>20</v>
      </c>
      <c r="AU13" s="23">
        <v>27</v>
      </c>
      <c r="AV13" s="23">
        <v>4</v>
      </c>
      <c r="AW13" s="23">
        <v>11</v>
      </c>
      <c r="AX13" s="23">
        <v>18</v>
      </c>
      <c r="AY13" s="32">
        <v>25</v>
      </c>
      <c r="AZ13" s="23">
        <v>1</v>
      </c>
      <c r="BA13" s="34">
        <v>8</v>
      </c>
      <c r="BB13" s="23">
        <v>15</v>
      </c>
      <c r="BC13" s="14">
        <v>22</v>
      </c>
      <c r="BD13" s="14">
        <v>29</v>
      </c>
    </row>
    <row r="14" spans="1:56" ht="13.5" customHeight="1" thickBot="1" x14ac:dyDescent="0.2">
      <c r="A14" s="313"/>
      <c r="B14" s="314"/>
      <c r="C14" s="311" t="s">
        <v>41</v>
      </c>
      <c r="D14" s="312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2"/>
      <c r="AZ14" s="312"/>
      <c r="BA14" s="312"/>
      <c r="BB14" s="312"/>
      <c r="BC14" s="312"/>
      <c r="BD14" s="312"/>
    </row>
    <row r="15" spans="1:56" ht="20.25" customHeight="1" thickBot="1" x14ac:dyDescent="0.2">
      <c r="A15" s="186" t="s">
        <v>42</v>
      </c>
      <c r="B15" s="187"/>
      <c r="C15" s="315"/>
      <c r="D15" s="316"/>
      <c r="E15" s="316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316"/>
      <c r="U15" s="316"/>
      <c r="V15" s="316"/>
      <c r="W15" s="316"/>
      <c r="X15" s="316"/>
      <c r="Y15" s="316"/>
      <c r="Z15" s="316"/>
      <c r="AA15" s="316"/>
      <c r="AB15" s="316"/>
      <c r="AC15" s="316"/>
      <c r="AD15" s="316"/>
      <c r="AE15" s="316"/>
      <c r="AF15" s="316"/>
      <c r="AG15" s="316"/>
      <c r="AH15" s="316"/>
      <c r="AI15" s="316"/>
      <c r="AJ15" s="316"/>
      <c r="AK15" s="316"/>
      <c r="AL15" s="316"/>
      <c r="AM15" s="316"/>
      <c r="AN15" s="316"/>
      <c r="AO15" s="316"/>
      <c r="AP15" s="316"/>
      <c r="AQ15" s="316"/>
      <c r="AR15" s="316"/>
      <c r="AS15" s="316"/>
      <c r="AT15" s="316"/>
      <c r="AU15" s="316"/>
      <c r="AV15" s="316"/>
      <c r="AW15" s="316"/>
      <c r="AX15" s="316"/>
      <c r="AY15" s="316"/>
      <c r="AZ15" s="316"/>
      <c r="BA15" s="316"/>
      <c r="BB15" s="316"/>
      <c r="BC15" s="316"/>
      <c r="BD15" s="316"/>
    </row>
    <row r="16" spans="1:56" ht="12" customHeight="1" x14ac:dyDescent="0.15">
      <c r="A16" s="207" t="s">
        <v>91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X16" s="208"/>
      <c r="Y16" s="208"/>
      <c r="Z16" s="208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</row>
    <row r="17" spans="1:56" ht="12" customHeight="1" x14ac:dyDescent="0.15">
      <c r="A17" s="205" t="s">
        <v>92</v>
      </c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</row>
    <row r="18" spans="1:56" ht="12" customHeight="1" x14ac:dyDescent="0.15">
      <c r="A18" s="209" t="s">
        <v>93</v>
      </c>
      <c r="B18" s="210"/>
      <c r="C18" s="210"/>
      <c r="D18" s="210"/>
      <c r="E18" s="210"/>
      <c r="F18" s="210"/>
      <c r="G18" s="210"/>
      <c r="H18" s="210"/>
      <c r="I18" s="210"/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210"/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</row>
    <row r="19" spans="1:56" ht="12" customHeight="1" x14ac:dyDescent="0.15">
      <c r="A19" s="211" t="s">
        <v>94</v>
      </c>
      <c r="B19" s="212"/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</row>
    <row r="20" spans="1:56" ht="12" customHeight="1" x14ac:dyDescent="0.15">
      <c r="A20" s="211" t="s">
        <v>95</v>
      </c>
      <c r="B20" s="212"/>
      <c r="C20" s="212"/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</row>
    <row r="21" spans="1:56" ht="12" customHeight="1" thickBot="1" x14ac:dyDescent="0.2">
      <c r="A21" s="327" t="s">
        <v>96</v>
      </c>
      <c r="B21" s="328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328"/>
      <c r="P21" s="328"/>
      <c r="Q21" s="328"/>
      <c r="R21" s="328"/>
      <c r="S21" s="328"/>
      <c r="T21" s="328"/>
      <c r="U21" s="328"/>
      <c r="V21" s="328"/>
      <c r="W21" s="328"/>
      <c r="X21" s="328"/>
      <c r="Y21" s="328"/>
      <c r="Z21" s="328"/>
      <c r="AA21" s="328"/>
      <c r="AB21" s="328"/>
      <c r="AC21" s="328"/>
      <c r="AD21" s="328"/>
      <c r="AE21" s="328"/>
      <c r="AF21" s="328"/>
      <c r="AG21" s="328"/>
      <c r="AH21" s="328"/>
      <c r="AI21" s="328"/>
      <c r="AJ21" s="328"/>
      <c r="AK21" s="328"/>
      <c r="AL21" s="328"/>
      <c r="AM21" s="328"/>
      <c r="AN21" s="328"/>
      <c r="AO21" s="328"/>
      <c r="AP21" s="328"/>
      <c r="AQ21" s="328"/>
      <c r="AR21" s="328"/>
      <c r="AS21" s="328"/>
      <c r="AT21" s="328"/>
      <c r="AU21" s="328"/>
      <c r="AV21" s="328"/>
      <c r="AW21" s="328"/>
      <c r="AX21" s="328"/>
      <c r="AY21" s="328"/>
      <c r="AZ21" s="328"/>
      <c r="BA21" s="328"/>
      <c r="BB21" s="328"/>
      <c r="BC21" s="328"/>
      <c r="BD21" s="328"/>
    </row>
    <row r="22" spans="1:56" ht="10.5" thickBot="1" x14ac:dyDescent="0.2">
      <c r="A22" s="224" t="s">
        <v>43</v>
      </c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3"/>
      <c r="V22" s="283"/>
      <c r="W22" s="283"/>
      <c r="X22" s="283"/>
      <c r="Y22" s="283"/>
      <c r="Z22" s="283"/>
      <c r="AA22" s="283"/>
      <c r="AB22" s="283"/>
      <c r="AC22" s="283"/>
      <c r="AD22" s="283"/>
      <c r="AE22" s="283"/>
      <c r="AF22" s="283"/>
      <c r="AG22" s="283"/>
      <c r="AH22" s="283"/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3"/>
      <c r="BA22" s="283"/>
      <c r="BB22" s="283"/>
      <c r="BC22" s="283"/>
      <c r="BD22" s="283"/>
    </row>
    <row r="23" spans="1:56" ht="13.5" customHeight="1" thickBot="1" x14ac:dyDescent="0.2">
      <c r="A23" s="22" t="s">
        <v>44</v>
      </c>
      <c r="B23" s="55">
        <f>SUM(C23:G23,P23:Q23,S23:T23,X23,AE23:AI23,AK23,AM23:AS23,AU23,AV23,AY23:AZ23)</f>
        <v>22</v>
      </c>
      <c r="C23" s="65">
        <v>2</v>
      </c>
      <c r="D23" s="66"/>
      <c r="E23" s="67">
        <v>2</v>
      </c>
      <c r="F23" s="67"/>
      <c r="G23" s="68" t="s">
        <v>113</v>
      </c>
      <c r="H23" s="367" t="s">
        <v>129</v>
      </c>
      <c r="I23" s="368"/>
      <c r="J23" s="368"/>
      <c r="K23" s="368"/>
      <c r="L23" s="368"/>
      <c r="M23" s="368"/>
      <c r="N23" s="368"/>
      <c r="O23" s="369"/>
      <c r="P23" s="78">
        <v>2</v>
      </c>
      <c r="Q23" s="41"/>
      <c r="R23" s="221" t="s">
        <v>125</v>
      </c>
      <c r="S23" s="85"/>
      <c r="T23" s="86">
        <v>2</v>
      </c>
      <c r="U23" s="218" t="s">
        <v>128</v>
      </c>
      <c r="V23" s="221" t="s">
        <v>126</v>
      </c>
      <c r="W23" s="221" t="s">
        <v>48</v>
      </c>
      <c r="X23" s="85">
        <v>2</v>
      </c>
      <c r="Y23" s="228"/>
      <c r="Z23" s="228"/>
      <c r="AA23" s="228"/>
      <c r="AB23" s="228"/>
      <c r="AC23" s="228"/>
      <c r="AD23" s="228"/>
      <c r="AE23" s="86">
        <v>2</v>
      </c>
      <c r="AF23" s="41" t="s">
        <v>113</v>
      </c>
      <c r="AG23" s="41">
        <v>2</v>
      </c>
      <c r="AH23" s="41"/>
      <c r="AI23" s="85" t="s">
        <v>113</v>
      </c>
      <c r="AJ23" s="351" t="s">
        <v>45</v>
      </c>
      <c r="AK23" s="41"/>
      <c r="AL23" s="177" t="s">
        <v>139</v>
      </c>
      <c r="AM23" s="85"/>
      <c r="AN23" s="89">
        <v>2</v>
      </c>
      <c r="AO23" s="41"/>
      <c r="AP23" s="41"/>
      <c r="AQ23" s="85">
        <v>2</v>
      </c>
      <c r="AR23" s="78"/>
      <c r="AS23" s="79"/>
      <c r="AT23" s="221" t="s">
        <v>140</v>
      </c>
      <c r="AU23" s="41">
        <v>2</v>
      </c>
      <c r="AV23" s="91"/>
      <c r="AW23" s="171" t="s">
        <v>128</v>
      </c>
      <c r="AX23" s="262"/>
      <c r="AY23" s="41">
        <v>2</v>
      </c>
      <c r="AZ23" s="85"/>
      <c r="BA23" s="229" t="s">
        <v>56</v>
      </c>
      <c r="BB23" s="229"/>
      <c r="BC23" s="229"/>
      <c r="BD23" s="229"/>
    </row>
    <row r="24" spans="1:56" ht="13.5" customHeight="1" thickBot="1" x14ac:dyDescent="0.2">
      <c r="A24" s="25" t="s">
        <v>49</v>
      </c>
      <c r="B24" s="55">
        <f>SUM(C24,C24:G24,P24:Q24,S24:T24,X24,AE24:AI24,AK24,AM24:AO24,AQ24,AR24:AS24,AU24:AV24,AY24:AZ24)</f>
        <v>22</v>
      </c>
      <c r="C24" s="69"/>
      <c r="D24" s="57">
        <v>2</v>
      </c>
      <c r="E24" s="58"/>
      <c r="F24" s="58">
        <v>2</v>
      </c>
      <c r="G24" s="70"/>
      <c r="H24" s="370"/>
      <c r="I24" s="371"/>
      <c r="J24" s="371"/>
      <c r="K24" s="371"/>
      <c r="L24" s="371"/>
      <c r="M24" s="371"/>
      <c r="N24" s="371"/>
      <c r="O24" s="372"/>
      <c r="P24" s="81"/>
      <c r="Q24" s="24">
        <v>2</v>
      </c>
      <c r="R24" s="350"/>
      <c r="S24" s="82">
        <v>2</v>
      </c>
      <c r="T24" s="84"/>
      <c r="U24" s="219"/>
      <c r="V24" s="222"/>
      <c r="W24" s="222"/>
      <c r="X24" s="82"/>
      <c r="Y24" s="229"/>
      <c r="Z24" s="229"/>
      <c r="AA24" s="229"/>
      <c r="AB24" s="229"/>
      <c r="AC24" s="229"/>
      <c r="AD24" s="229"/>
      <c r="AE24" s="84"/>
      <c r="AF24" s="24">
        <v>2</v>
      </c>
      <c r="AG24" s="24"/>
      <c r="AH24" s="24">
        <v>2</v>
      </c>
      <c r="AI24" s="82"/>
      <c r="AJ24" s="352"/>
      <c r="AK24" s="24">
        <v>2</v>
      </c>
      <c r="AL24" s="178"/>
      <c r="AM24" s="82">
        <v>2</v>
      </c>
      <c r="AN24" s="90"/>
      <c r="AO24" s="61">
        <v>2</v>
      </c>
      <c r="AP24" s="353" t="s">
        <v>127</v>
      </c>
      <c r="AQ24" s="82"/>
      <c r="AR24" s="81">
        <v>2</v>
      </c>
      <c r="AS24" s="61"/>
      <c r="AT24" s="222"/>
      <c r="AU24" s="24"/>
      <c r="AV24" s="92">
        <v>2</v>
      </c>
      <c r="AW24" s="173"/>
      <c r="AX24" s="263"/>
      <c r="AY24" s="24"/>
      <c r="AZ24" s="83"/>
      <c r="BA24" s="229"/>
      <c r="BB24" s="229"/>
      <c r="BC24" s="229"/>
      <c r="BD24" s="229"/>
    </row>
    <row r="25" spans="1:56" ht="13.5" customHeight="1" thickBot="1" x14ac:dyDescent="0.2">
      <c r="A25" s="25" t="s">
        <v>50</v>
      </c>
      <c r="B25" s="55">
        <f>SUM(C25,C25:G25,P25:T25,X25,AE25:AK25,AM25:AO25,AR25:AS25,AU25:AV25,AY25:AZ25)</f>
        <v>20</v>
      </c>
      <c r="C25" s="69"/>
      <c r="D25" s="57"/>
      <c r="E25" s="60"/>
      <c r="F25" s="60"/>
      <c r="G25" s="71"/>
      <c r="H25" s="370"/>
      <c r="I25" s="371"/>
      <c r="J25" s="371"/>
      <c r="K25" s="371"/>
      <c r="L25" s="371"/>
      <c r="M25" s="371"/>
      <c r="N25" s="371"/>
      <c r="O25" s="372"/>
      <c r="P25" s="81"/>
      <c r="Q25" s="61"/>
      <c r="R25" s="24"/>
      <c r="S25" s="82"/>
      <c r="T25" s="84">
        <v>2</v>
      </c>
      <c r="U25" s="219"/>
      <c r="V25" s="222"/>
      <c r="W25" s="222"/>
      <c r="X25" s="82">
        <v>2</v>
      </c>
      <c r="Y25" s="229"/>
      <c r="Z25" s="229"/>
      <c r="AA25" s="229"/>
      <c r="AB25" s="229"/>
      <c r="AC25" s="229"/>
      <c r="AD25" s="229"/>
      <c r="AE25" s="84">
        <v>2</v>
      </c>
      <c r="AF25" s="24"/>
      <c r="AG25" s="24">
        <v>2</v>
      </c>
      <c r="AH25" s="24"/>
      <c r="AI25" s="82">
        <v>2</v>
      </c>
      <c r="AJ25" s="84">
        <v>2</v>
      </c>
      <c r="AK25" s="24"/>
      <c r="AL25" s="178"/>
      <c r="AM25" s="82">
        <v>2</v>
      </c>
      <c r="AN25" s="90"/>
      <c r="AO25" s="24">
        <v>2</v>
      </c>
      <c r="AP25" s="354"/>
      <c r="AQ25" s="355" t="s">
        <v>46</v>
      </c>
      <c r="AR25" s="81"/>
      <c r="AS25" s="61">
        <v>2</v>
      </c>
      <c r="AT25" s="222"/>
      <c r="AU25" s="24" t="s">
        <v>113</v>
      </c>
      <c r="AV25" s="92"/>
      <c r="AW25" s="173"/>
      <c r="AX25" s="263"/>
      <c r="AY25" s="24"/>
      <c r="AZ25" s="82">
        <v>2</v>
      </c>
      <c r="BA25" s="229"/>
      <c r="BB25" s="229"/>
      <c r="BC25" s="229"/>
      <c r="BD25" s="229"/>
    </row>
    <row r="26" spans="1:56" ht="13.5" customHeight="1" thickBot="1" x14ac:dyDescent="0.2">
      <c r="A26" s="25" t="s">
        <v>51</v>
      </c>
      <c r="B26" s="55">
        <f>SUM(C26:G26,P26:T26,X26,AE26:AK26,AM26:AP26,AR26:AS26,AU26:AV26,AY26:AZ26)</f>
        <v>34</v>
      </c>
      <c r="C26" s="69">
        <v>2</v>
      </c>
      <c r="D26" s="57"/>
      <c r="E26" s="58">
        <v>2</v>
      </c>
      <c r="F26" s="58"/>
      <c r="G26" s="70">
        <v>2</v>
      </c>
      <c r="H26" s="370"/>
      <c r="I26" s="371"/>
      <c r="J26" s="371"/>
      <c r="K26" s="371"/>
      <c r="L26" s="371"/>
      <c r="M26" s="371"/>
      <c r="N26" s="371"/>
      <c r="O26" s="372"/>
      <c r="P26" s="81">
        <v>2</v>
      </c>
      <c r="Q26" s="24"/>
      <c r="R26" s="24">
        <v>2</v>
      </c>
      <c r="S26" s="82"/>
      <c r="T26" s="84">
        <v>2</v>
      </c>
      <c r="U26" s="219"/>
      <c r="V26" s="222"/>
      <c r="W26" s="222"/>
      <c r="X26" s="82">
        <v>2</v>
      </c>
      <c r="Y26" s="229"/>
      <c r="Z26" s="229"/>
      <c r="AA26" s="229"/>
      <c r="AB26" s="229"/>
      <c r="AC26" s="229"/>
      <c r="AD26" s="229"/>
      <c r="AE26" s="84"/>
      <c r="AF26" s="24">
        <v>2</v>
      </c>
      <c r="AG26" s="24"/>
      <c r="AH26" s="24">
        <v>2</v>
      </c>
      <c r="AI26" s="82"/>
      <c r="AJ26" s="84"/>
      <c r="AK26" s="24">
        <v>2</v>
      </c>
      <c r="AL26" s="178"/>
      <c r="AM26" s="82"/>
      <c r="AN26" s="90">
        <v>2</v>
      </c>
      <c r="AO26" s="24"/>
      <c r="AP26" s="24">
        <v>2</v>
      </c>
      <c r="AQ26" s="356"/>
      <c r="AR26" s="81">
        <v>2</v>
      </c>
      <c r="AS26" s="61">
        <v>2</v>
      </c>
      <c r="AT26" s="222"/>
      <c r="AU26" s="24">
        <v>2</v>
      </c>
      <c r="AV26" s="92">
        <v>2</v>
      </c>
      <c r="AW26" s="173"/>
      <c r="AX26" s="263"/>
      <c r="AY26" s="24">
        <v>2</v>
      </c>
      <c r="AZ26" s="82"/>
      <c r="BA26" s="229"/>
      <c r="BB26" s="229"/>
      <c r="BC26" s="229"/>
      <c r="BD26" s="229"/>
    </row>
    <row r="27" spans="1:56" ht="13.5" customHeight="1" thickBot="1" x14ac:dyDescent="0.2">
      <c r="A27" s="25" t="s">
        <v>52</v>
      </c>
      <c r="B27" s="55">
        <f>SUM(C27,C27:G27,P27:T27,X27,AE27:AK27,AM27:AS27,AU27:AV27,AY27:AZ27)</f>
        <v>26</v>
      </c>
      <c r="C27" s="69">
        <v>2</v>
      </c>
      <c r="D27" s="57">
        <v>2</v>
      </c>
      <c r="E27" s="58"/>
      <c r="F27" s="58">
        <v>2</v>
      </c>
      <c r="G27" s="70">
        <v>2</v>
      </c>
      <c r="H27" s="370"/>
      <c r="I27" s="371"/>
      <c r="J27" s="371"/>
      <c r="K27" s="371"/>
      <c r="L27" s="371"/>
      <c r="M27" s="371"/>
      <c r="N27" s="371"/>
      <c r="O27" s="372"/>
      <c r="P27" s="81"/>
      <c r="Q27" s="61">
        <v>2</v>
      </c>
      <c r="R27" s="61">
        <v>2</v>
      </c>
      <c r="S27" s="82">
        <v>2</v>
      </c>
      <c r="T27" s="81"/>
      <c r="U27" s="219"/>
      <c r="V27" s="222"/>
      <c r="W27" s="222"/>
      <c r="X27" s="82"/>
      <c r="Y27" s="229"/>
      <c r="Z27" s="229"/>
      <c r="AA27" s="229"/>
      <c r="AB27" s="229"/>
      <c r="AC27" s="229"/>
      <c r="AD27" s="229"/>
      <c r="AE27" s="81"/>
      <c r="AF27" s="24"/>
      <c r="AG27" s="24"/>
      <c r="AH27" s="24"/>
      <c r="AI27" s="82">
        <v>2</v>
      </c>
      <c r="AJ27" s="81">
        <v>2</v>
      </c>
      <c r="AK27" s="24"/>
      <c r="AL27" s="178"/>
      <c r="AM27" s="82"/>
      <c r="AN27" s="84"/>
      <c r="AO27" s="24"/>
      <c r="AP27" s="24">
        <v>2</v>
      </c>
      <c r="AQ27" s="82">
        <v>2</v>
      </c>
      <c r="AR27" s="81"/>
      <c r="AS27" s="61"/>
      <c r="AT27" s="222"/>
      <c r="AU27" s="61"/>
      <c r="AV27" s="92"/>
      <c r="AW27" s="173"/>
      <c r="AX27" s="263"/>
      <c r="AY27" s="61"/>
      <c r="AZ27" s="82">
        <v>2</v>
      </c>
      <c r="BA27" s="229"/>
      <c r="BB27" s="229"/>
      <c r="BC27" s="229"/>
      <c r="BD27" s="229"/>
    </row>
    <row r="28" spans="1:56" ht="13.5" customHeight="1" thickBot="1" x14ac:dyDescent="0.2">
      <c r="A28" s="25" t="s">
        <v>53</v>
      </c>
      <c r="B28" s="55">
        <f>SUM(C28:G28,P28:T28,X28,AE28:AK28,AM28:AS28,AU28:AV28,AY28:AZ28)</f>
        <v>52</v>
      </c>
      <c r="C28" s="69"/>
      <c r="D28" s="57">
        <v>2</v>
      </c>
      <c r="E28" s="58">
        <v>2</v>
      </c>
      <c r="F28" s="58">
        <v>2</v>
      </c>
      <c r="G28" s="70">
        <v>2</v>
      </c>
      <c r="H28" s="370"/>
      <c r="I28" s="371"/>
      <c r="J28" s="371"/>
      <c r="K28" s="371"/>
      <c r="L28" s="371"/>
      <c r="M28" s="371"/>
      <c r="N28" s="371"/>
      <c r="O28" s="372"/>
      <c r="P28" s="84">
        <v>2</v>
      </c>
      <c r="Q28" s="24">
        <v>2</v>
      </c>
      <c r="R28" s="24">
        <v>2</v>
      </c>
      <c r="S28" s="82">
        <v>2</v>
      </c>
      <c r="T28" s="81"/>
      <c r="U28" s="219"/>
      <c r="V28" s="222"/>
      <c r="W28" s="222"/>
      <c r="X28" s="120"/>
      <c r="Y28" s="229"/>
      <c r="Z28" s="229"/>
      <c r="AA28" s="229"/>
      <c r="AB28" s="229"/>
      <c r="AC28" s="229"/>
      <c r="AD28" s="229"/>
      <c r="AE28" s="84">
        <v>2</v>
      </c>
      <c r="AF28" s="24">
        <v>2</v>
      </c>
      <c r="AG28" s="24">
        <v>2</v>
      </c>
      <c r="AH28" s="24">
        <v>2</v>
      </c>
      <c r="AI28" s="82">
        <v>2</v>
      </c>
      <c r="AJ28" s="84">
        <v>2</v>
      </c>
      <c r="AK28" s="24">
        <v>2</v>
      </c>
      <c r="AL28" s="178"/>
      <c r="AM28" s="82">
        <v>2</v>
      </c>
      <c r="AN28" s="84">
        <v>2</v>
      </c>
      <c r="AO28" s="24">
        <v>2</v>
      </c>
      <c r="AP28" s="24">
        <v>2</v>
      </c>
      <c r="AQ28" s="82">
        <v>2</v>
      </c>
      <c r="AR28" s="81">
        <v>2</v>
      </c>
      <c r="AS28" s="61">
        <v>2</v>
      </c>
      <c r="AT28" s="222"/>
      <c r="AU28" s="24">
        <v>2</v>
      </c>
      <c r="AV28" s="92">
        <v>2</v>
      </c>
      <c r="AW28" s="173"/>
      <c r="AX28" s="263"/>
      <c r="AY28" s="24">
        <v>2</v>
      </c>
      <c r="AZ28" s="120">
        <v>2</v>
      </c>
      <c r="BA28" s="229"/>
      <c r="BB28" s="229"/>
      <c r="BC28" s="229"/>
      <c r="BD28" s="229"/>
    </row>
    <row r="29" spans="1:56" ht="20.25" customHeight="1" thickBot="1" x14ac:dyDescent="0.2">
      <c r="A29" s="25" t="s">
        <v>54</v>
      </c>
      <c r="B29" s="55">
        <f>SUM(B23:B28)</f>
        <v>176</v>
      </c>
      <c r="C29" s="55">
        <f t="shared" ref="C29:G29" si="0">SUM(C23:C28)</f>
        <v>6</v>
      </c>
      <c r="D29" s="55">
        <f t="shared" si="0"/>
        <v>6</v>
      </c>
      <c r="E29" s="55">
        <f t="shared" si="0"/>
        <v>6</v>
      </c>
      <c r="F29" s="55">
        <f t="shared" si="0"/>
        <v>6</v>
      </c>
      <c r="G29" s="55">
        <f t="shared" si="0"/>
        <v>6</v>
      </c>
      <c r="H29" s="373"/>
      <c r="I29" s="374"/>
      <c r="J29" s="374"/>
      <c r="K29" s="374"/>
      <c r="L29" s="374"/>
      <c r="M29" s="374"/>
      <c r="N29" s="374"/>
      <c r="O29" s="375"/>
      <c r="P29" s="55">
        <f t="shared" ref="P29" si="1">SUM(P23:P28)</f>
        <v>6</v>
      </c>
      <c r="Q29" s="55">
        <f t="shared" ref="Q29" si="2">SUM(Q23:Q28)</f>
        <v>6</v>
      </c>
      <c r="R29" s="55">
        <f t="shared" ref="R29" si="3">SUM(R23:R28)</f>
        <v>6</v>
      </c>
      <c r="S29" s="55">
        <f t="shared" ref="S29" si="4">SUM(S23:S28)</f>
        <v>6</v>
      </c>
      <c r="T29" s="55">
        <f t="shared" ref="T29" si="5">SUM(T23:T28)</f>
        <v>6</v>
      </c>
      <c r="U29" s="220"/>
      <c r="V29" s="223"/>
      <c r="W29" s="223"/>
      <c r="X29" s="124">
        <f t="shared" ref="X29" si="6">SUM(X23:X28)</f>
        <v>6</v>
      </c>
      <c r="Y29" s="230"/>
      <c r="Z29" s="230"/>
      <c r="AA29" s="230"/>
      <c r="AB29" s="230"/>
      <c r="AC29" s="230"/>
      <c r="AD29" s="230"/>
      <c r="AE29" s="55">
        <f t="shared" ref="AE29" si="7">SUM(AE23:AE28)</f>
        <v>6</v>
      </c>
      <c r="AF29" s="55">
        <f t="shared" ref="AF29" si="8">SUM(AF23:AF28)</f>
        <v>6</v>
      </c>
      <c r="AG29" s="55">
        <f t="shared" ref="AG29" si="9">SUM(AG23:AG28)</f>
        <v>6</v>
      </c>
      <c r="AH29" s="55">
        <f t="shared" ref="AH29" si="10">SUM(AH23:AH28)</f>
        <v>6</v>
      </c>
      <c r="AI29" s="55">
        <f t="shared" ref="AI29" si="11">SUM(AI23:AI28)</f>
        <v>6</v>
      </c>
      <c r="AJ29" s="55">
        <f t="shared" ref="AJ29" si="12">SUM(AJ23:AJ28)</f>
        <v>6</v>
      </c>
      <c r="AK29" s="55">
        <f t="shared" ref="AK29" si="13">SUM(AK23:AK28)</f>
        <v>6</v>
      </c>
      <c r="AL29" s="179"/>
      <c r="AM29" s="55">
        <f t="shared" ref="AM29" si="14">SUM(AM23:AM28)</f>
        <v>6</v>
      </c>
      <c r="AN29" s="55">
        <f t="shared" ref="AN29" si="15">SUM(AN23:AN28)</f>
        <v>6</v>
      </c>
      <c r="AO29" s="55">
        <f t="shared" ref="AO29" si="16">SUM(AO23:AO28)</f>
        <v>6</v>
      </c>
      <c r="AP29" s="55">
        <f t="shared" ref="AP29" si="17">SUM(AP23:AP28)</f>
        <v>6</v>
      </c>
      <c r="AQ29" s="55">
        <f t="shared" ref="AQ29" si="18">SUM(AQ23:AQ28)</f>
        <v>6</v>
      </c>
      <c r="AR29" s="55">
        <f t="shared" ref="AR29" si="19">SUM(AR23:AR28)</f>
        <v>6</v>
      </c>
      <c r="AS29" s="55">
        <f t="shared" ref="AS29:AV29" si="20">SUM(AS23:AS28)</f>
        <v>6</v>
      </c>
      <c r="AT29" s="223"/>
      <c r="AU29" s="55">
        <f t="shared" si="20"/>
        <v>6</v>
      </c>
      <c r="AV29" s="55">
        <f t="shared" si="20"/>
        <v>6</v>
      </c>
      <c r="AW29" s="175"/>
      <c r="AX29" s="264"/>
      <c r="AY29" s="55">
        <f t="shared" ref="AY29:AZ29" si="21">SUM(AY23:AY28)</f>
        <v>6</v>
      </c>
      <c r="AZ29" s="124">
        <f t="shared" si="21"/>
        <v>6</v>
      </c>
      <c r="BA29" s="230"/>
      <c r="BB29" s="230"/>
      <c r="BC29" s="230"/>
      <c r="BD29" s="230"/>
    </row>
    <row r="30" spans="1:56" ht="10.5" thickBot="1" x14ac:dyDescent="0.2">
      <c r="A30" s="224" t="s">
        <v>55</v>
      </c>
      <c r="B30" s="283"/>
      <c r="C30" s="318"/>
      <c r="D30" s="318"/>
      <c r="E30" s="318"/>
      <c r="F30" s="318"/>
      <c r="G30" s="318"/>
      <c r="H30" s="318"/>
      <c r="I30" s="318"/>
      <c r="J30" s="318"/>
      <c r="K30" s="318"/>
      <c r="L30" s="318"/>
      <c r="M30" s="318"/>
      <c r="N30" s="318"/>
      <c r="O30" s="318"/>
      <c r="P30" s="318"/>
      <c r="Q30" s="318"/>
      <c r="R30" s="318"/>
      <c r="S30" s="318"/>
      <c r="T30" s="318"/>
      <c r="U30" s="318"/>
      <c r="V30" s="318"/>
      <c r="W30" s="318"/>
      <c r="X30" s="318"/>
      <c r="Y30" s="283"/>
      <c r="Z30" s="283"/>
      <c r="AA30" s="283"/>
      <c r="AB30" s="283"/>
      <c r="AC30" s="283"/>
      <c r="AD30" s="283"/>
      <c r="AE30" s="318"/>
      <c r="AF30" s="318"/>
      <c r="AG30" s="318"/>
      <c r="AH30" s="318"/>
      <c r="AI30" s="318"/>
      <c r="AJ30" s="318"/>
      <c r="AK30" s="318"/>
      <c r="AL30" s="318"/>
      <c r="AM30" s="318"/>
      <c r="AN30" s="318"/>
      <c r="AO30" s="318"/>
      <c r="AP30" s="318"/>
      <c r="AQ30" s="318"/>
      <c r="AR30" s="318"/>
      <c r="AS30" s="318"/>
      <c r="AT30" s="318"/>
      <c r="AU30" s="318"/>
      <c r="AV30" s="318"/>
      <c r="AW30" s="318"/>
      <c r="AX30" s="318"/>
      <c r="AY30" s="318"/>
      <c r="AZ30" s="318"/>
      <c r="BA30" s="283"/>
      <c r="BB30" s="283"/>
      <c r="BC30" s="283"/>
      <c r="BD30" s="283"/>
    </row>
    <row r="31" spans="1:56" ht="14.25" customHeight="1" thickBot="1" x14ac:dyDescent="0.2">
      <c r="A31" s="22" t="s">
        <v>44</v>
      </c>
      <c r="B31" s="55">
        <f>SUM(C31:G31,I31:J31,L31:O31,AE31:AJ31,AM31:AP31,AS31,AU31:AV31,AY31:AZ31)</f>
        <v>20</v>
      </c>
      <c r="C31" s="65">
        <v>2</v>
      </c>
      <c r="D31" s="66"/>
      <c r="E31" s="67">
        <v>2</v>
      </c>
      <c r="F31" s="67"/>
      <c r="G31" s="118" t="s">
        <v>113</v>
      </c>
      <c r="H31" s="108"/>
      <c r="I31" s="75">
        <v>2</v>
      </c>
      <c r="J31" s="76"/>
      <c r="K31" s="177" t="s">
        <v>139</v>
      </c>
      <c r="L31" s="78"/>
      <c r="M31" s="79">
        <v>2</v>
      </c>
      <c r="N31" s="41"/>
      <c r="O31" s="80">
        <v>2</v>
      </c>
      <c r="P31" s="357" t="s">
        <v>129</v>
      </c>
      <c r="Q31" s="329"/>
      <c r="R31" s="329"/>
      <c r="S31" s="329"/>
      <c r="T31" s="329"/>
      <c r="U31" s="329"/>
      <c r="V31" s="329"/>
      <c r="W31" s="329"/>
      <c r="X31" s="358"/>
      <c r="Y31" s="228"/>
      <c r="Z31" s="228"/>
      <c r="AA31" s="228"/>
      <c r="AB31" s="228"/>
      <c r="AC31" s="228"/>
      <c r="AD31" s="228"/>
      <c r="AE31" s="86">
        <v>2</v>
      </c>
      <c r="AF31" s="41"/>
      <c r="AG31" s="41">
        <v>2</v>
      </c>
      <c r="AH31" s="41"/>
      <c r="AI31" s="85"/>
      <c r="AJ31" s="86">
        <v>2</v>
      </c>
      <c r="AK31" s="221" t="s">
        <v>47</v>
      </c>
      <c r="AL31" s="177" t="s">
        <v>139</v>
      </c>
      <c r="AM31" s="85"/>
      <c r="AN31" s="89">
        <v>2</v>
      </c>
      <c r="AO31" s="41"/>
      <c r="AP31" s="41"/>
      <c r="AQ31" s="180" t="s">
        <v>130</v>
      </c>
      <c r="AR31" s="277" t="s">
        <v>48</v>
      </c>
      <c r="AS31" s="79">
        <v>2</v>
      </c>
      <c r="AT31" s="221" t="s">
        <v>140</v>
      </c>
      <c r="AU31" s="41"/>
      <c r="AV31" s="91"/>
      <c r="AW31" s="171" t="s">
        <v>128</v>
      </c>
      <c r="AX31" s="262"/>
      <c r="AY31" s="41"/>
      <c r="AZ31" s="85"/>
      <c r="BA31" s="229" t="s">
        <v>56</v>
      </c>
      <c r="BB31" s="229"/>
      <c r="BC31" s="229"/>
      <c r="BD31" s="229"/>
    </row>
    <row r="32" spans="1:56" ht="14.25" customHeight="1" thickBot="1" x14ac:dyDescent="0.2">
      <c r="A32" s="25" t="s">
        <v>49</v>
      </c>
      <c r="B32" s="55">
        <f>SUM(C32:G32,I32,L32:O32,AE32:AJ32,AM32:AP32,AS32,AU32:AV32,AY32:AZ32)</f>
        <v>22</v>
      </c>
      <c r="C32" s="69"/>
      <c r="D32" s="57">
        <v>2</v>
      </c>
      <c r="E32" s="58"/>
      <c r="F32" s="58">
        <v>2</v>
      </c>
      <c r="G32" s="70">
        <v>2</v>
      </c>
      <c r="H32" s="109"/>
      <c r="I32" s="60"/>
      <c r="J32" s="93" t="s">
        <v>45</v>
      </c>
      <c r="K32" s="178"/>
      <c r="L32" s="81">
        <v>2</v>
      </c>
      <c r="M32" s="24"/>
      <c r="N32" s="24">
        <v>2</v>
      </c>
      <c r="O32" s="82"/>
      <c r="P32" s="359"/>
      <c r="Q32" s="330"/>
      <c r="R32" s="330"/>
      <c r="S32" s="330"/>
      <c r="T32" s="330"/>
      <c r="U32" s="330"/>
      <c r="V32" s="330"/>
      <c r="W32" s="330"/>
      <c r="X32" s="360"/>
      <c r="Y32" s="229"/>
      <c r="Z32" s="229"/>
      <c r="AA32" s="229"/>
      <c r="AB32" s="229"/>
      <c r="AC32" s="229"/>
      <c r="AD32" s="229"/>
      <c r="AE32" s="84"/>
      <c r="AF32" s="24">
        <v>2</v>
      </c>
      <c r="AG32" s="24"/>
      <c r="AH32" s="24">
        <v>2</v>
      </c>
      <c r="AI32" s="82"/>
      <c r="AJ32" s="84"/>
      <c r="AK32" s="350"/>
      <c r="AL32" s="178"/>
      <c r="AM32" s="82">
        <v>2</v>
      </c>
      <c r="AN32" s="90"/>
      <c r="AO32" s="61">
        <v>2</v>
      </c>
      <c r="AP32" s="61"/>
      <c r="AQ32" s="181"/>
      <c r="AR32" s="278"/>
      <c r="AS32" s="61">
        <v>2</v>
      </c>
      <c r="AT32" s="222"/>
      <c r="AU32" s="24">
        <v>2</v>
      </c>
      <c r="AV32" s="92"/>
      <c r="AW32" s="173"/>
      <c r="AX32" s="263"/>
      <c r="AY32" s="24"/>
      <c r="AZ32" s="83"/>
      <c r="BA32" s="229"/>
      <c r="BB32" s="229"/>
      <c r="BC32" s="229"/>
      <c r="BD32" s="229"/>
    </row>
    <row r="33" spans="1:56" ht="14.25" customHeight="1" thickBot="1" x14ac:dyDescent="0.2">
      <c r="A33" s="25" t="s">
        <v>50</v>
      </c>
      <c r="B33" s="55">
        <f>SUM(C33,C33:G33,I33:J33,L33:N33,AE33:AK33,AM33:AP33,AS33,AU33:AV33,AY33:AZ33)</f>
        <v>18</v>
      </c>
      <c r="C33" s="69"/>
      <c r="D33" s="57"/>
      <c r="E33" s="60"/>
      <c r="F33" s="60"/>
      <c r="G33" s="71"/>
      <c r="H33" s="109"/>
      <c r="I33" s="60"/>
      <c r="J33" s="62"/>
      <c r="K33" s="178"/>
      <c r="L33" s="81"/>
      <c r="M33" s="61"/>
      <c r="N33" s="24"/>
      <c r="O33" s="94" t="s">
        <v>46</v>
      </c>
      <c r="P33" s="359"/>
      <c r="Q33" s="330"/>
      <c r="R33" s="330"/>
      <c r="S33" s="330"/>
      <c r="T33" s="330"/>
      <c r="U33" s="330"/>
      <c r="V33" s="330"/>
      <c r="W33" s="330"/>
      <c r="X33" s="360"/>
      <c r="Y33" s="229"/>
      <c r="Z33" s="229"/>
      <c r="AA33" s="229"/>
      <c r="AB33" s="229"/>
      <c r="AC33" s="229"/>
      <c r="AD33" s="229"/>
      <c r="AE33" s="84">
        <v>2</v>
      </c>
      <c r="AF33" s="24">
        <v>2</v>
      </c>
      <c r="AG33" s="24">
        <v>2</v>
      </c>
      <c r="AH33" s="24"/>
      <c r="AI33" s="82">
        <v>2</v>
      </c>
      <c r="AJ33" s="84"/>
      <c r="AK33" s="24">
        <v>2</v>
      </c>
      <c r="AL33" s="178"/>
      <c r="AM33" s="82"/>
      <c r="AN33" s="90">
        <v>2</v>
      </c>
      <c r="AO33" s="24" t="s">
        <v>113</v>
      </c>
      <c r="AP33" s="24">
        <v>2</v>
      </c>
      <c r="AQ33" s="181"/>
      <c r="AR33" s="278"/>
      <c r="AS33" s="61">
        <v>2</v>
      </c>
      <c r="AT33" s="222"/>
      <c r="AU33" s="24"/>
      <c r="AV33" s="92">
        <v>2</v>
      </c>
      <c r="AW33" s="173"/>
      <c r="AX33" s="263"/>
      <c r="AY33" s="24"/>
      <c r="AZ33" s="82"/>
      <c r="BA33" s="229"/>
      <c r="BB33" s="229"/>
      <c r="BC33" s="229"/>
      <c r="BD33" s="229"/>
    </row>
    <row r="34" spans="1:56" ht="14.25" customHeight="1" thickBot="1" x14ac:dyDescent="0.2">
      <c r="A34" s="25" t="s">
        <v>51</v>
      </c>
      <c r="B34" s="55">
        <f>SUM(C34:G34,I34:J34,L34:O34,AE34:AK34,AM34:AP34,AS34,AU34:AV34,AY34:AZ34)</f>
        <v>32</v>
      </c>
      <c r="C34" s="69" t="s">
        <v>113</v>
      </c>
      <c r="D34" s="57">
        <v>2</v>
      </c>
      <c r="E34" s="58">
        <v>2</v>
      </c>
      <c r="F34" s="58">
        <v>2</v>
      </c>
      <c r="G34" s="70">
        <v>2</v>
      </c>
      <c r="H34" s="109"/>
      <c r="I34" s="60"/>
      <c r="J34" s="62">
        <v>2</v>
      </c>
      <c r="K34" s="178"/>
      <c r="L34" s="81"/>
      <c r="M34" s="24">
        <v>2</v>
      </c>
      <c r="N34" s="24" t="s">
        <v>113</v>
      </c>
      <c r="O34" s="82">
        <v>2</v>
      </c>
      <c r="P34" s="359"/>
      <c r="Q34" s="330"/>
      <c r="R34" s="330"/>
      <c r="S34" s="330"/>
      <c r="T34" s="330"/>
      <c r="U34" s="330"/>
      <c r="V34" s="330"/>
      <c r="W34" s="330"/>
      <c r="X34" s="360"/>
      <c r="Y34" s="229"/>
      <c r="Z34" s="229"/>
      <c r="AA34" s="229"/>
      <c r="AB34" s="229"/>
      <c r="AC34" s="229"/>
      <c r="AD34" s="229"/>
      <c r="AE34" s="84"/>
      <c r="AF34" s="24">
        <v>2</v>
      </c>
      <c r="AG34" s="24"/>
      <c r="AH34" s="24">
        <v>2</v>
      </c>
      <c r="AI34" s="82"/>
      <c r="AJ34" s="84">
        <v>2</v>
      </c>
      <c r="AK34" s="24"/>
      <c r="AL34" s="178"/>
      <c r="AM34" s="82">
        <v>2</v>
      </c>
      <c r="AN34" s="90"/>
      <c r="AO34" s="24">
        <v>2</v>
      </c>
      <c r="AP34" s="24" t="s">
        <v>113</v>
      </c>
      <c r="AQ34" s="181"/>
      <c r="AR34" s="278"/>
      <c r="AS34" s="61" t="s">
        <v>113</v>
      </c>
      <c r="AT34" s="222"/>
      <c r="AU34" s="24">
        <v>2</v>
      </c>
      <c r="AV34" s="92">
        <v>2</v>
      </c>
      <c r="AW34" s="173"/>
      <c r="AX34" s="263"/>
      <c r="AY34" s="24">
        <v>2</v>
      </c>
      <c r="AZ34" s="82">
        <v>2</v>
      </c>
      <c r="BA34" s="229"/>
      <c r="BB34" s="229"/>
      <c r="BC34" s="229"/>
      <c r="BD34" s="229"/>
    </row>
    <row r="35" spans="1:56" ht="14.25" customHeight="1" thickBot="1" x14ac:dyDescent="0.2">
      <c r="A35" s="25" t="s">
        <v>52</v>
      </c>
      <c r="B35" s="55">
        <f>SUM(C35,C35:G35,I35:J35,L35:O35,AE35:AK35,AM35:AP35,AS35,AU35:AV35,AY35:AZ35)</f>
        <v>22</v>
      </c>
      <c r="C35" s="69">
        <v>2</v>
      </c>
      <c r="D35" s="57"/>
      <c r="E35" s="58"/>
      <c r="F35" s="58"/>
      <c r="G35" s="70"/>
      <c r="H35" s="109"/>
      <c r="I35" s="60">
        <v>2</v>
      </c>
      <c r="J35" s="58">
        <v>2</v>
      </c>
      <c r="K35" s="178"/>
      <c r="L35" s="81">
        <v>2</v>
      </c>
      <c r="M35" s="63"/>
      <c r="N35" s="24">
        <v>2</v>
      </c>
      <c r="O35" s="83"/>
      <c r="P35" s="359"/>
      <c r="Q35" s="330"/>
      <c r="R35" s="330"/>
      <c r="S35" s="330"/>
      <c r="T35" s="330"/>
      <c r="U35" s="330"/>
      <c r="V35" s="330"/>
      <c r="W35" s="330"/>
      <c r="X35" s="360"/>
      <c r="Y35" s="229"/>
      <c r="Z35" s="229"/>
      <c r="AA35" s="229"/>
      <c r="AB35" s="229"/>
      <c r="AC35" s="229"/>
      <c r="AD35" s="229"/>
      <c r="AE35" s="81"/>
      <c r="AF35" s="24"/>
      <c r="AG35" s="24"/>
      <c r="AH35" s="24"/>
      <c r="AI35" s="82">
        <v>2</v>
      </c>
      <c r="AJ35" s="81"/>
      <c r="AK35" s="24">
        <v>2</v>
      </c>
      <c r="AL35" s="178"/>
      <c r="AM35" s="82"/>
      <c r="AN35" s="84"/>
      <c r="AO35" s="24"/>
      <c r="AP35" s="24">
        <v>2</v>
      </c>
      <c r="AQ35" s="181"/>
      <c r="AR35" s="278"/>
      <c r="AS35" s="61"/>
      <c r="AT35" s="222"/>
      <c r="AU35" s="61"/>
      <c r="AV35" s="92"/>
      <c r="AW35" s="173"/>
      <c r="AX35" s="263"/>
      <c r="AY35" s="61">
        <v>2</v>
      </c>
      <c r="AZ35" s="82">
        <v>2</v>
      </c>
      <c r="BA35" s="229"/>
      <c r="BB35" s="229"/>
      <c r="BC35" s="229"/>
      <c r="BD35" s="229"/>
    </row>
    <row r="36" spans="1:56" ht="14.25" customHeight="1" thickBot="1" x14ac:dyDescent="0.2">
      <c r="A36" s="25" t="s">
        <v>53</v>
      </c>
      <c r="B36" s="55">
        <f>SUM(C36,D36:G36,I36:J36,L36:O36,AE36:AK36,AM36:AP36,AS36,AU36:AV36,AY36:AZ36)</f>
        <v>50</v>
      </c>
      <c r="C36" s="69">
        <v>2</v>
      </c>
      <c r="D36" s="57">
        <v>2</v>
      </c>
      <c r="E36" s="58">
        <v>2</v>
      </c>
      <c r="F36" s="58">
        <v>2</v>
      </c>
      <c r="G36" s="70">
        <v>2</v>
      </c>
      <c r="H36" s="109"/>
      <c r="I36" s="60">
        <v>2</v>
      </c>
      <c r="J36" s="58">
        <v>2</v>
      </c>
      <c r="K36" s="178"/>
      <c r="L36" s="84">
        <v>2</v>
      </c>
      <c r="M36" s="24">
        <v>2</v>
      </c>
      <c r="N36" s="24">
        <v>2</v>
      </c>
      <c r="O36" s="82">
        <v>2</v>
      </c>
      <c r="P36" s="359"/>
      <c r="Q36" s="330"/>
      <c r="R36" s="330"/>
      <c r="S36" s="330"/>
      <c r="T36" s="330"/>
      <c r="U36" s="330"/>
      <c r="V36" s="330"/>
      <c r="W36" s="330"/>
      <c r="X36" s="360"/>
      <c r="Y36" s="229"/>
      <c r="Z36" s="229"/>
      <c r="AA36" s="229"/>
      <c r="AB36" s="229"/>
      <c r="AC36" s="229"/>
      <c r="AD36" s="229"/>
      <c r="AE36" s="84">
        <v>2</v>
      </c>
      <c r="AF36" s="24"/>
      <c r="AG36" s="24">
        <v>2</v>
      </c>
      <c r="AH36" s="24">
        <v>2</v>
      </c>
      <c r="AI36" s="82">
        <v>2</v>
      </c>
      <c r="AJ36" s="84">
        <v>2</v>
      </c>
      <c r="AK36" s="24">
        <v>2</v>
      </c>
      <c r="AL36" s="178"/>
      <c r="AM36" s="82">
        <v>2</v>
      </c>
      <c r="AN36" s="84">
        <v>2</v>
      </c>
      <c r="AO36" s="24">
        <v>2</v>
      </c>
      <c r="AP36" s="24">
        <v>2</v>
      </c>
      <c r="AQ36" s="181"/>
      <c r="AR36" s="278"/>
      <c r="AS36" s="61"/>
      <c r="AT36" s="222"/>
      <c r="AU36" s="24">
        <v>2</v>
      </c>
      <c r="AV36" s="92">
        <v>2</v>
      </c>
      <c r="AW36" s="173"/>
      <c r="AX36" s="263"/>
      <c r="AY36" s="24">
        <v>2</v>
      </c>
      <c r="AZ36" s="82">
        <v>2</v>
      </c>
      <c r="BA36" s="229"/>
      <c r="BB36" s="229"/>
      <c r="BC36" s="229"/>
      <c r="BD36" s="229"/>
    </row>
    <row r="37" spans="1:56" ht="18.75" customHeight="1" thickBot="1" x14ac:dyDescent="0.2">
      <c r="A37" s="25" t="s">
        <v>54</v>
      </c>
      <c r="B37" s="56">
        <f>SUM(B31:B36)</f>
        <v>164</v>
      </c>
      <c r="C37" s="56">
        <f t="shared" ref="C37:L37" si="22">SUM(C31:C36)</f>
        <v>6</v>
      </c>
      <c r="D37" s="56">
        <f t="shared" si="22"/>
        <v>6</v>
      </c>
      <c r="E37" s="56">
        <f t="shared" si="22"/>
        <v>6</v>
      </c>
      <c r="F37" s="56">
        <f t="shared" si="22"/>
        <v>6</v>
      </c>
      <c r="G37" s="56">
        <f t="shared" si="22"/>
        <v>6</v>
      </c>
      <c r="H37" s="110"/>
      <c r="I37" s="56">
        <f t="shared" si="22"/>
        <v>6</v>
      </c>
      <c r="J37" s="56">
        <f t="shared" si="22"/>
        <v>6</v>
      </c>
      <c r="K37" s="179"/>
      <c r="L37" s="56">
        <f t="shared" si="22"/>
        <v>6</v>
      </c>
      <c r="M37" s="56">
        <f t="shared" ref="M37" si="23">SUM(M31:M36)</f>
        <v>6</v>
      </c>
      <c r="N37" s="56">
        <f t="shared" ref="N37" si="24">SUM(N31:N36)</f>
        <v>6</v>
      </c>
      <c r="O37" s="56">
        <f t="shared" ref="O37" si="25">SUM(O31:O36)</f>
        <v>6</v>
      </c>
      <c r="P37" s="361"/>
      <c r="Q37" s="362"/>
      <c r="R37" s="362"/>
      <c r="S37" s="362"/>
      <c r="T37" s="362"/>
      <c r="U37" s="362"/>
      <c r="V37" s="362"/>
      <c r="W37" s="362"/>
      <c r="X37" s="363"/>
      <c r="Y37" s="230"/>
      <c r="Z37" s="230"/>
      <c r="AA37" s="230"/>
      <c r="AB37" s="230"/>
      <c r="AC37" s="230"/>
      <c r="AD37" s="230"/>
      <c r="AE37" s="56">
        <f t="shared" ref="AE37" si="26">SUM(AE31:AE36)</f>
        <v>6</v>
      </c>
      <c r="AF37" s="56">
        <f t="shared" ref="AF37" si="27">SUM(AF31:AF36)</f>
        <v>6</v>
      </c>
      <c r="AG37" s="56">
        <f t="shared" ref="AG37" si="28">SUM(AG31:AG36)</f>
        <v>6</v>
      </c>
      <c r="AH37" s="56">
        <f t="shared" ref="AH37" si="29">SUM(AH31:AH36)</f>
        <v>6</v>
      </c>
      <c r="AI37" s="56">
        <f t="shared" ref="AI37" si="30">SUM(AI31:AI36)</f>
        <v>6</v>
      </c>
      <c r="AJ37" s="56">
        <f t="shared" ref="AJ37:AM37" si="31">SUM(AJ31:AJ36)</f>
        <v>6</v>
      </c>
      <c r="AK37" s="56">
        <f t="shared" si="31"/>
        <v>6</v>
      </c>
      <c r="AL37" s="179"/>
      <c r="AM37" s="56">
        <f t="shared" si="31"/>
        <v>6</v>
      </c>
      <c r="AN37" s="56">
        <f t="shared" ref="AN37" si="32">SUM(AN31:AN36)</f>
        <v>6</v>
      </c>
      <c r="AO37" s="56">
        <f t="shared" ref="AO37" si="33">SUM(AO31:AO36)</f>
        <v>6</v>
      </c>
      <c r="AP37" s="56">
        <f t="shared" ref="AP37" si="34">SUM(AP31:AP36)</f>
        <v>6</v>
      </c>
      <c r="AQ37" s="182"/>
      <c r="AR37" s="279"/>
      <c r="AS37" s="56">
        <f t="shared" ref="AS37" si="35">SUM(AS31:AS36)</f>
        <v>6</v>
      </c>
      <c r="AT37" s="223"/>
      <c r="AU37" s="56">
        <f t="shared" ref="AU37:AV37" si="36">SUM(AU31:AU36)</f>
        <v>6</v>
      </c>
      <c r="AV37" s="56">
        <f t="shared" si="36"/>
        <v>6</v>
      </c>
      <c r="AW37" s="175"/>
      <c r="AX37" s="264"/>
      <c r="AY37" s="56">
        <f t="shared" ref="AY37:AZ37" si="37">SUM(AY31:AY36)</f>
        <v>6</v>
      </c>
      <c r="AZ37" s="122">
        <f t="shared" si="37"/>
        <v>6</v>
      </c>
      <c r="BA37" s="230"/>
      <c r="BB37" s="230"/>
      <c r="BC37" s="230"/>
      <c r="BD37" s="230"/>
    </row>
    <row r="38" spans="1:56" ht="9" thickBot="1" x14ac:dyDescent="0.2">
      <c r="A38" s="235" t="s">
        <v>57</v>
      </c>
      <c r="B38" s="236"/>
      <c r="C38" s="185"/>
      <c r="D38" s="185"/>
      <c r="E38" s="185"/>
      <c r="F38" s="185"/>
      <c r="G38" s="185"/>
      <c r="H38" s="185"/>
      <c r="I38" s="185"/>
      <c r="J38" s="185"/>
      <c r="K38" s="185"/>
      <c r="L38" s="185"/>
      <c r="M38" s="185"/>
      <c r="N38" s="185"/>
      <c r="O38" s="185"/>
      <c r="P38" s="185"/>
      <c r="Q38" s="185"/>
      <c r="R38" s="185"/>
      <c r="S38" s="185"/>
      <c r="T38" s="185"/>
      <c r="U38" s="185"/>
      <c r="V38" s="185"/>
      <c r="W38" s="185"/>
      <c r="X38" s="185"/>
      <c r="Y38" s="236"/>
      <c r="Z38" s="236"/>
      <c r="AA38" s="236"/>
      <c r="AB38" s="236"/>
      <c r="AC38" s="236"/>
      <c r="AD38" s="236"/>
      <c r="AE38" s="185"/>
      <c r="AF38" s="185"/>
      <c r="AG38" s="185"/>
      <c r="AH38" s="185"/>
      <c r="AI38" s="185"/>
      <c r="AJ38" s="185"/>
      <c r="AK38" s="185"/>
      <c r="AL38" s="185"/>
      <c r="AM38" s="185"/>
      <c r="AN38" s="185"/>
      <c r="AO38" s="185"/>
      <c r="AP38" s="185"/>
      <c r="AQ38" s="185"/>
      <c r="AR38" s="185"/>
      <c r="AS38" s="185"/>
      <c r="AT38" s="185"/>
      <c r="AU38" s="185"/>
      <c r="AV38" s="185"/>
      <c r="AW38" s="185"/>
      <c r="AX38" s="185"/>
      <c r="AY38" s="185"/>
      <c r="AZ38" s="185"/>
      <c r="BA38" s="236"/>
      <c r="BB38" s="236"/>
      <c r="BC38" s="236"/>
      <c r="BD38" s="236"/>
    </row>
    <row r="39" spans="1:56" ht="15.75" customHeight="1" thickBot="1" x14ac:dyDescent="0.2">
      <c r="A39" s="22" t="s">
        <v>44</v>
      </c>
      <c r="B39" s="55">
        <f>SUM(C39:G39,I39:J39,L39:X39,AE39:AK39,AM39:AS39,AU39:AV39,AY39:AZ39)</f>
        <v>22</v>
      </c>
      <c r="C39" s="65"/>
      <c r="D39" s="66">
        <v>2</v>
      </c>
      <c r="E39" s="67"/>
      <c r="F39" s="67" t="s">
        <v>113</v>
      </c>
      <c r="G39" s="118"/>
      <c r="H39" s="108"/>
      <c r="I39" s="75">
        <v>2</v>
      </c>
      <c r="J39" s="76"/>
      <c r="K39" s="177" t="s">
        <v>139</v>
      </c>
      <c r="L39" s="78"/>
      <c r="M39" s="79"/>
      <c r="N39" s="41">
        <v>2</v>
      </c>
      <c r="O39" s="80"/>
      <c r="P39" s="78"/>
      <c r="Q39" s="41"/>
      <c r="R39" s="41">
        <v>2</v>
      </c>
      <c r="S39" s="85"/>
      <c r="T39" s="86"/>
      <c r="U39" s="218" t="s">
        <v>128</v>
      </c>
      <c r="V39" s="41">
        <v>2</v>
      </c>
      <c r="W39" s="41"/>
      <c r="X39" s="85"/>
      <c r="Y39" s="228"/>
      <c r="Z39" s="228"/>
      <c r="AA39" s="228"/>
      <c r="AB39" s="228"/>
      <c r="AC39" s="228"/>
      <c r="AD39" s="228"/>
      <c r="AE39" s="86">
        <v>2</v>
      </c>
      <c r="AF39" s="41"/>
      <c r="AG39" s="41"/>
      <c r="AH39" s="41">
        <v>2</v>
      </c>
      <c r="AI39" s="85"/>
      <c r="AJ39" s="86"/>
      <c r="AK39" s="41">
        <v>2</v>
      </c>
      <c r="AL39" s="177" t="s">
        <v>139</v>
      </c>
      <c r="AM39" s="85"/>
      <c r="AN39" s="89"/>
      <c r="AO39" s="41">
        <v>2</v>
      </c>
      <c r="AP39" s="41"/>
      <c r="AQ39" s="85"/>
      <c r="AR39" s="78"/>
      <c r="AS39" s="79">
        <v>2</v>
      </c>
      <c r="AT39" s="221" t="s">
        <v>140</v>
      </c>
      <c r="AU39" s="41"/>
      <c r="AV39" s="91"/>
      <c r="AW39" s="171" t="s">
        <v>128</v>
      </c>
      <c r="AX39" s="262"/>
      <c r="AY39" s="41">
        <v>2</v>
      </c>
      <c r="AZ39" s="85"/>
      <c r="BA39" s="229" t="s">
        <v>56</v>
      </c>
      <c r="BB39" s="229"/>
      <c r="BC39" s="229"/>
      <c r="BD39" s="229"/>
    </row>
    <row r="40" spans="1:56" ht="15.75" customHeight="1" thickBot="1" x14ac:dyDescent="0.2">
      <c r="A40" s="25" t="s">
        <v>49</v>
      </c>
      <c r="B40" s="55">
        <f t="shared" ref="B40:B44" si="38">SUM(C40:G40,I40:J40,L40:X40,AE40:AK40,AM40:AS40,AU40:AV40,AY40:AZ40)</f>
        <v>22</v>
      </c>
      <c r="C40" s="69">
        <v>2</v>
      </c>
      <c r="D40" s="57"/>
      <c r="E40" s="58"/>
      <c r="F40" s="58">
        <v>2</v>
      </c>
      <c r="G40" s="70"/>
      <c r="H40" s="109"/>
      <c r="I40" s="60"/>
      <c r="J40" s="62">
        <v>2</v>
      </c>
      <c r="K40" s="178"/>
      <c r="L40" s="81"/>
      <c r="M40" s="24">
        <v>2</v>
      </c>
      <c r="N40" s="24"/>
      <c r="O40" s="82">
        <v>2</v>
      </c>
      <c r="P40" s="81"/>
      <c r="Q40" s="24">
        <v>2</v>
      </c>
      <c r="R40" s="24"/>
      <c r="S40" s="82"/>
      <c r="T40" s="84"/>
      <c r="U40" s="219"/>
      <c r="V40" s="24"/>
      <c r="W40" s="24"/>
      <c r="X40" s="82"/>
      <c r="Y40" s="229"/>
      <c r="Z40" s="229"/>
      <c r="AA40" s="229"/>
      <c r="AB40" s="229"/>
      <c r="AC40" s="229"/>
      <c r="AD40" s="229"/>
      <c r="AE40" s="84"/>
      <c r="AF40" s="24">
        <v>2</v>
      </c>
      <c r="AG40" s="24"/>
      <c r="AH40" s="24"/>
      <c r="AI40" s="82"/>
      <c r="AJ40" s="84">
        <v>2</v>
      </c>
      <c r="AK40" s="24"/>
      <c r="AL40" s="178"/>
      <c r="AM40" s="82"/>
      <c r="AN40" s="90">
        <v>2</v>
      </c>
      <c r="AO40" s="61"/>
      <c r="AP40" s="61"/>
      <c r="AQ40" s="82">
        <v>2</v>
      </c>
      <c r="AR40" s="81"/>
      <c r="AS40" s="61"/>
      <c r="AT40" s="222"/>
      <c r="AU40" s="24"/>
      <c r="AV40" s="92">
        <v>2</v>
      </c>
      <c r="AW40" s="173"/>
      <c r="AX40" s="263"/>
      <c r="AY40" s="24"/>
      <c r="AZ40" s="83"/>
      <c r="BA40" s="229"/>
      <c r="BB40" s="229"/>
      <c r="BC40" s="229"/>
      <c r="BD40" s="229"/>
    </row>
    <row r="41" spans="1:56" ht="15.75" customHeight="1" thickBot="1" x14ac:dyDescent="0.2">
      <c r="A41" s="25" t="s">
        <v>50</v>
      </c>
      <c r="B41" s="55">
        <f t="shared" si="38"/>
        <v>20</v>
      </c>
      <c r="C41" s="69"/>
      <c r="D41" s="57"/>
      <c r="E41" s="60"/>
      <c r="F41" s="60"/>
      <c r="G41" s="71"/>
      <c r="H41" s="109"/>
      <c r="I41" s="60"/>
      <c r="J41" s="62"/>
      <c r="K41" s="178"/>
      <c r="L41" s="81"/>
      <c r="M41" s="61"/>
      <c r="N41" s="24"/>
      <c r="O41" s="83"/>
      <c r="P41" s="81"/>
      <c r="Q41" s="61"/>
      <c r="R41" s="24"/>
      <c r="S41" s="82"/>
      <c r="T41" s="84">
        <v>2</v>
      </c>
      <c r="U41" s="219"/>
      <c r="V41" s="24"/>
      <c r="W41" s="24"/>
      <c r="X41" s="82">
        <v>2</v>
      </c>
      <c r="Y41" s="229"/>
      <c r="Z41" s="229"/>
      <c r="AA41" s="229"/>
      <c r="AB41" s="229"/>
      <c r="AC41" s="229"/>
      <c r="AD41" s="229"/>
      <c r="AE41" s="84">
        <v>2</v>
      </c>
      <c r="AF41" s="24"/>
      <c r="AG41" s="24">
        <v>2</v>
      </c>
      <c r="AH41" s="24"/>
      <c r="AI41" s="82">
        <v>2</v>
      </c>
      <c r="AJ41" s="84"/>
      <c r="AK41" s="24"/>
      <c r="AL41" s="178"/>
      <c r="AM41" s="82">
        <v>2</v>
      </c>
      <c r="AN41" s="90"/>
      <c r="AO41" s="24"/>
      <c r="AP41" s="24">
        <v>2</v>
      </c>
      <c r="AQ41" s="82"/>
      <c r="AR41" s="81">
        <v>2</v>
      </c>
      <c r="AS41" s="61"/>
      <c r="AT41" s="222"/>
      <c r="AU41" s="24">
        <v>2</v>
      </c>
      <c r="AV41" s="92"/>
      <c r="AW41" s="173"/>
      <c r="AX41" s="263"/>
      <c r="AY41" s="24"/>
      <c r="AZ41" s="82">
        <v>2</v>
      </c>
      <c r="BA41" s="229"/>
      <c r="BB41" s="229"/>
      <c r="BC41" s="229"/>
      <c r="BD41" s="229"/>
    </row>
    <row r="42" spans="1:56" ht="15.75" customHeight="1" thickBot="1" x14ac:dyDescent="0.2">
      <c r="A42" s="25" t="s">
        <v>51</v>
      </c>
      <c r="B42" s="55">
        <f t="shared" si="38"/>
        <v>32</v>
      </c>
      <c r="C42" s="69">
        <v>2</v>
      </c>
      <c r="D42" s="57"/>
      <c r="E42" s="58">
        <v>2</v>
      </c>
      <c r="F42" s="58"/>
      <c r="G42" s="70">
        <v>2</v>
      </c>
      <c r="H42" s="109"/>
      <c r="I42" s="60">
        <v>2</v>
      </c>
      <c r="J42" s="62"/>
      <c r="K42" s="178"/>
      <c r="L42" s="81">
        <v>2</v>
      </c>
      <c r="M42" s="24"/>
      <c r="N42" s="24"/>
      <c r="O42" s="82"/>
      <c r="P42" s="81">
        <v>2</v>
      </c>
      <c r="Q42" s="24"/>
      <c r="R42" s="24"/>
      <c r="S42" s="82">
        <v>2</v>
      </c>
      <c r="T42" s="84"/>
      <c r="U42" s="219"/>
      <c r="V42" s="24"/>
      <c r="W42" s="24">
        <v>2</v>
      </c>
      <c r="X42" s="82"/>
      <c r="Y42" s="229"/>
      <c r="Z42" s="229"/>
      <c r="AA42" s="229"/>
      <c r="AB42" s="229"/>
      <c r="AC42" s="229"/>
      <c r="AD42" s="229"/>
      <c r="AE42" s="84"/>
      <c r="AF42" s="24">
        <v>2</v>
      </c>
      <c r="AG42" s="24"/>
      <c r="AH42" s="24">
        <v>2</v>
      </c>
      <c r="AI42" s="82"/>
      <c r="AJ42" s="84"/>
      <c r="AK42" s="24">
        <v>2</v>
      </c>
      <c r="AL42" s="178"/>
      <c r="AM42" s="82">
        <v>2</v>
      </c>
      <c r="AN42" s="90"/>
      <c r="AO42" s="24">
        <v>2</v>
      </c>
      <c r="AP42" s="24"/>
      <c r="AQ42" s="82">
        <v>2</v>
      </c>
      <c r="AR42" s="81"/>
      <c r="AS42" s="61">
        <v>2</v>
      </c>
      <c r="AT42" s="222"/>
      <c r="AU42" s="24"/>
      <c r="AV42" s="92">
        <v>2</v>
      </c>
      <c r="AW42" s="173"/>
      <c r="AX42" s="263"/>
      <c r="AY42" s="24"/>
      <c r="AZ42" s="82"/>
      <c r="BA42" s="229"/>
      <c r="BB42" s="229"/>
      <c r="BC42" s="229"/>
      <c r="BD42" s="229"/>
    </row>
    <row r="43" spans="1:56" ht="15.75" customHeight="1" thickBot="1" x14ac:dyDescent="0.2">
      <c r="A43" s="25" t="s">
        <v>52</v>
      </c>
      <c r="B43" s="55">
        <f t="shared" si="38"/>
        <v>52</v>
      </c>
      <c r="C43" s="69"/>
      <c r="D43" s="57">
        <v>2</v>
      </c>
      <c r="E43" s="58">
        <v>2</v>
      </c>
      <c r="F43" s="58">
        <v>2</v>
      </c>
      <c r="G43" s="70">
        <v>2</v>
      </c>
      <c r="H43" s="109"/>
      <c r="I43" s="60"/>
      <c r="J43" s="58">
        <v>2</v>
      </c>
      <c r="K43" s="178"/>
      <c r="L43" s="81">
        <v>2</v>
      </c>
      <c r="M43" s="63">
        <v>2</v>
      </c>
      <c r="N43" s="24">
        <v>2</v>
      </c>
      <c r="O43" s="83">
        <v>2</v>
      </c>
      <c r="P43" s="81">
        <v>2</v>
      </c>
      <c r="Q43" s="61">
        <v>2</v>
      </c>
      <c r="R43" s="61">
        <v>2</v>
      </c>
      <c r="S43" s="82">
        <v>2</v>
      </c>
      <c r="T43" s="81">
        <v>2</v>
      </c>
      <c r="U43" s="219"/>
      <c r="V43" s="61">
        <v>2</v>
      </c>
      <c r="W43" s="24">
        <v>2</v>
      </c>
      <c r="X43" s="82">
        <v>2</v>
      </c>
      <c r="Y43" s="229"/>
      <c r="Z43" s="229"/>
      <c r="AA43" s="229"/>
      <c r="AB43" s="229"/>
      <c r="AC43" s="229"/>
      <c r="AD43" s="229"/>
      <c r="AE43" s="81"/>
      <c r="AF43" s="24"/>
      <c r="AG43" s="24">
        <v>2</v>
      </c>
      <c r="AH43" s="24"/>
      <c r="AI43" s="82">
        <v>2</v>
      </c>
      <c r="AJ43" s="81">
        <v>2</v>
      </c>
      <c r="AK43" s="24"/>
      <c r="AL43" s="178"/>
      <c r="AM43" s="82"/>
      <c r="AN43" s="84">
        <v>2</v>
      </c>
      <c r="AO43" s="24"/>
      <c r="AP43" s="24">
        <v>2</v>
      </c>
      <c r="AQ43" s="82"/>
      <c r="AR43" s="81">
        <v>2</v>
      </c>
      <c r="AS43" s="61"/>
      <c r="AT43" s="222"/>
      <c r="AU43" s="61">
        <v>2</v>
      </c>
      <c r="AV43" s="92"/>
      <c r="AW43" s="173"/>
      <c r="AX43" s="263"/>
      <c r="AY43" s="61">
        <v>2</v>
      </c>
      <c r="AZ43" s="82">
        <v>2</v>
      </c>
      <c r="BA43" s="229"/>
      <c r="BB43" s="229"/>
      <c r="BC43" s="229"/>
      <c r="BD43" s="229"/>
    </row>
    <row r="44" spans="1:56" ht="15.75" customHeight="1" thickBot="1" x14ac:dyDescent="0.2">
      <c r="A44" s="25" t="s">
        <v>53</v>
      </c>
      <c r="B44" s="55">
        <f t="shared" si="38"/>
        <v>74</v>
      </c>
      <c r="C44" s="69">
        <v>2</v>
      </c>
      <c r="D44" s="57">
        <v>2</v>
      </c>
      <c r="E44" s="58">
        <v>2</v>
      </c>
      <c r="F44" s="58">
        <v>2</v>
      </c>
      <c r="G44" s="70">
        <v>2</v>
      </c>
      <c r="H44" s="109"/>
      <c r="I44" s="60">
        <v>2</v>
      </c>
      <c r="J44" s="58">
        <v>2</v>
      </c>
      <c r="K44" s="178"/>
      <c r="L44" s="84">
        <v>2</v>
      </c>
      <c r="M44" s="24">
        <v>2</v>
      </c>
      <c r="N44" s="24">
        <v>2</v>
      </c>
      <c r="O44" s="82">
        <v>2</v>
      </c>
      <c r="P44" s="84">
        <v>2</v>
      </c>
      <c r="Q44" s="24">
        <v>2</v>
      </c>
      <c r="R44" s="24">
        <v>2</v>
      </c>
      <c r="S44" s="82">
        <v>2</v>
      </c>
      <c r="T44" s="81">
        <v>2</v>
      </c>
      <c r="U44" s="219"/>
      <c r="V44" s="24">
        <v>2</v>
      </c>
      <c r="W44" s="24">
        <v>2</v>
      </c>
      <c r="X44" s="82">
        <v>2</v>
      </c>
      <c r="Y44" s="229"/>
      <c r="Z44" s="229"/>
      <c r="AA44" s="229"/>
      <c r="AB44" s="229"/>
      <c r="AC44" s="229"/>
      <c r="AD44" s="229"/>
      <c r="AE44" s="84">
        <v>2</v>
      </c>
      <c r="AF44" s="24">
        <v>2</v>
      </c>
      <c r="AG44" s="24">
        <v>2</v>
      </c>
      <c r="AH44" s="24">
        <v>2</v>
      </c>
      <c r="AI44" s="82">
        <v>2</v>
      </c>
      <c r="AJ44" s="84">
        <v>2</v>
      </c>
      <c r="AK44" s="24">
        <v>2</v>
      </c>
      <c r="AL44" s="178"/>
      <c r="AM44" s="82">
        <v>2</v>
      </c>
      <c r="AN44" s="84">
        <v>2</v>
      </c>
      <c r="AO44" s="24">
        <v>2</v>
      </c>
      <c r="AP44" s="24">
        <v>2</v>
      </c>
      <c r="AQ44" s="82">
        <v>2</v>
      </c>
      <c r="AR44" s="81">
        <v>2</v>
      </c>
      <c r="AS44" s="61">
        <v>2</v>
      </c>
      <c r="AT44" s="222"/>
      <c r="AU44" s="24">
        <v>2</v>
      </c>
      <c r="AV44" s="92">
        <v>2</v>
      </c>
      <c r="AW44" s="173"/>
      <c r="AX44" s="263"/>
      <c r="AY44" s="24">
        <v>2</v>
      </c>
      <c r="AZ44" s="82">
        <v>2</v>
      </c>
      <c r="BA44" s="229"/>
      <c r="BB44" s="229"/>
      <c r="BC44" s="229"/>
      <c r="BD44" s="229"/>
    </row>
    <row r="45" spans="1:56" ht="15.75" customHeight="1" thickBot="1" x14ac:dyDescent="0.2">
      <c r="A45" s="114" t="s">
        <v>54</v>
      </c>
      <c r="B45" s="115">
        <f>SUM(B39:B44)</f>
        <v>222</v>
      </c>
      <c r="C45" s="115">
        <f t="shared" ref="C45:L45" si="39">SUM(C39:C44)</f>
        <v>6</v>
      </c>
      <c r="D45" s="115">
        <f t="shared" si="39"/>
        <v>6</v>
      </c>
      <c r="E45" s="115">
        <f t="shared" si="39"/>
        <v>6</v>
      </c>
      <c r="F45" s="115">
        <f t="shared" si="39"/>
        <v>6</v>
      </c>
      <c r="G45" s="115">
        <f t="shared" si="39"/>
        <v>6</v>
      </c>
      <c r="H45" s="116"/>
      <c r="I45" s="115">
        <f t="shared" si="39"/>
        <v>6</v>
      </c>
      <c r="J45" s="115">
        <f t="shared" si="39"/>
        <v>6</v>
      </c>
      <c r="K45" s="178"/>
      <c r="L45" s="115">
        <f t="shared" si="39"/>
        <v>6</v>
      </c>
      <c r="M45" s="115">
        <f t="shared" ref="M45" si="40">SUM(M39:M44)</f>
        <v>6</v>
      </c>
      <c r="N45" s="115">
        <f t="shared" ref="N45" si="41">SUM(N39:N44)</f>
        <v>6</v>
      </c>
      <c r="O45" s="115">
        <f t="shared" ref="O45" si="42">SUM(O39:O44)</f>
        <v>6</v>
      </c>
      <c r="P45" s="115">
        <f t="shared" ref="P45" si="43">SUM(P39:P44)</f>
        <v>6</v>
      </c>
      <c r="Q45" s="115">
        <f t="shared" ref="Q45" si="44">SUM(Q39:Q44)</f>
        <v>6</v>
      </c>
      <c r="R45" s="115">
        <f t="shared" ref="R45" si="45">SUM(R39:R44)</f>
        <v>6</v>
      </c>
      <c r="S45" s="115">
        <f t="shared" ref="S45" si="46">SUM(S39:S44)</f>
        <v>6</v>
      </c>
      <c r="T45" s="115">
        <f t="shared" ref="T45" si="47">SUM(T39:T44)</f>
        <v>6</v>
      </c>
      <c r="U45" s="220"/>
      <c r="V45" s="115">
        <f t="shared" ref="V45" si="48">SUM(V39:V44)</f>
        <v>6</v>
      </c>
      <c r="W45" s="115">
        <f t="shared" ref="W45" si="49">SUM(W39:W44)</f>
        <v>6</v>
      </c>
      <c r="X45" s="122">
        <f t="shared" ref="X45" si="50">SUM(X39:X44)</f>
        <v>6</v>
      </c>
      <c r="Y45" s="229"/>
      <c r="Z45" s="229"/>
      <c r="AA45" s="229"/>
      <c r="AB45" s="229"/>
      <c r="AC45" s="229"/>
      <c r="AD45" s="229"/>
      <c r="AE45" s="115">
        <f t="shared" ref="AE45" si="51">SUM(AE39:AE44)</f>
        <v>6</v>
      </c>
      <c r="AF45" s="115">
        <f t="shared" ref="AF45" si="52">SUM(AF39:AF44)</f>
        <v>6</v>
      </c>
      <c r="AG45" s="115">
        <f t="shared" ref="AG45" si="53">SUM(AG39:AG44)</f>
        <v>6</v>
      </c>
      <c r="AH45" s="115">
        <f t="shared" ref="AH45" si="54">SUM(AH39:AH44)</f>
        <v>6</v>
      </c>
      <c r="AI45" s="115">
        <f t="shared" ref="AI45" si="55">SUM(AI39:AI44)</f>
        <v>6</v>
      </c>
      <c r="AJ45" s="115">
        <f t="shared" ref="AJ45" si="56">SUM(AJ39:AJ44)</f>
        <v>6</v>
      </c>
      <c r="AK45" s="115">
        <f t="shared" ref="AK45:AM45" si="57">SUM(AK39:AK44)</f>
        <v>6</v>
      </c>
      <c r="AL45" s="178"/>
      <c r="AM45" s="115">
        <f t="shared" si="57"/>
        <v>6</v>
      </c>
      <c r="AN45" s="115">
        <f t="shared" ref="AN45" si="58">SUM(AN39:AN44)</f>
        <v>6</v>
      </c>
      <c r="AO45" s="115">
        <f t="shared" ref="AO45" si="59">SUM(AO39:AO44)</f>
        <v>6</v>
      </c>
      <c r="AP45" s="115">
        <f t="shared" ref="AP45" si="60">SUM(AP39:AP44)</f>
        <v>6</v>
      </c>
      <c r="AQ45" s="115">
        <f t="shared" ref="AQ45" si="61">SUM(AQ39:AQ44)</f>
        <v>6</v>
      </c>
      <c r="AR45" s="115">
        <f t="shared" ref="AR45" si="62">SUM(AR39:AR44)</f>
        <v>6</v>
      </c>
      <c r="AS45" s="115">
        <f t="shared" ref="AS45:AV45" si="63">SUM(AS39:AS44)</f>
        <v>6</v>
      </c>
      <c r="AT45" s="222"/>
      <c r="AU45" s="115">
        <f t="shared" si="63"/>
        <v>6</v>
      </c>
      <c r="AV45" s="115">
        <f t="shared" si="63"/>
        <v>6</v>
      </c>
      <c r="AW45" s="173"/>
      <c r="AX45" s="263"/>
      <c r="AY45" s="115">
        <f t="shared" ref="AY45:AZ45" si="64">SUM(AY39:AY44)</f>
        <v>6</v>
      </c>
      <c r="AZ45" s="122">
        <f t="shared" si="64"/>
        <v>6</v>
      </c>
      <c r="BA45" s="229"/>
      <c r="BB45" s="229"/>
      <c r="BC45" s="229"/>
      <c r="BD45" s="229"/>
    </row>
    <row r="46" spans="1:56" ht="9.75" customHeight="1" thickBot="1" x14ac:dyDescent="0.2">
      <c r="A46" s="258" t="s">
        <v>150</v>
      </c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60"/>
      <c r="Y46" s="259"/>
      <c r="Z46" s="259"/>
      <c r="AA46" s="259"/>
      <c r="AB46" s="259"/>
      <c r="AC46" s="259"/>
      <c r="AD46" s="259"/>
      <c r="AE46" s="259"/>
      <c r="AF46" s="259"/>
      <c r="AG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60"/>
      <c r="BA46" s="259"/>
      <c r="BB46" s="259"/>
      <c r="BC46" s="259"/>
      <c r="BD46" s="261"/>
    </row>
    <row r="47" spans="1:56" ht="15.75" customHeight="1" thickBot="1" x14ac:dyDescent="0.2">
      <c r="A47" s="22" t="s">
        <v>44</v>
      </c>
      <c r="B47" s="55">
        <f>SUM(C47,C47:J47,L47:O47,P47:X47,AE47:AK47,AM47:AS47,AU47:AV47,AY47:AZ47)</f>
        <v>18</v>
      </c>
      <c r="C47" s="65"/>
      <c r="D47" s="66">
        <v>2</v>
      </c>
      <c r="E47" s="67"/>
      <c r="F47" s="67" t="s">
        <v>113</v>
      </c>
      <c r="G47" s="68"/>
      <c r="H47" s="74"/>
      <c r="I47" s="75">
        <v>2</v>
      </c>
      <c r="J47" s="76"/>
      <c r="K47" s="165" t="s">
        <v>139</v>
      </c>
      <c r="L47" s="78"/>
      <c r="M47" s="79"/>
      <c r="N47" s="41">
        <v>2</v>
      </c>
      <c r="O47" s="80"/>
      <c r="P47" s="78"/>
      <c r="Q47" s="41"/>
      <c r="R47" s="41">
        <v>2</v>
      </c>
      <c r="S47" s="85"/>
      <c r="T47" s="86"/>
      <c r="U47" s="393" t="s">
        <v>128</v>
      </c>
      <c r="V47" s="41"/>
      <c r="W47" s="41"/>
      <c r="X47" s="85"/>
      <c r="Y47" s="228"/>
      <c r="Z47" s="228"/>
      <c r="AA47" s="228"/>
      <c r="AB47" s="228"/>
      <c r="AC47" s="228"/>
      <c r="AD47" s="228"/>
      <c r="AE47" s="86">
        <v>2</v>
      </c>
      <c r="AF47" s="41"/>
      <c r="AG47" s="41"/>
      <c r="AH47" s="41"/>
      <c r="AI47" s="85"/>
      <c r="AJ47" s="86">
        <v>2</v>
      </c>
      <c r="AK47" s="41"/>
      <c r="AL47" s="165" t="s">
        <v>139</v>
      </c>
      <c r="AM47" s="85"/>
      <c r="AN47" s="89">
        <v>2</v>
      </c>
      <c r="AO47" s="41"/>
      <c r="AP47" s="41"/>
      <c r="AQ47" s="85"/>
      <c r="AR47" s="78">
        <v>2</v>
      </c>
      <c r="AS47" s="79"/>
      <c r="AT47" s="168" t="s">
        <v>140</v>
      </c>
      <c r="AU47" s="41">
        <v>2</v>
      </c>
      <c r="AV47" s="91"/>
      <c r="AW47" s="171" t="s">
        <v>128</v>
      </c>
      <c r="AX47" s="172"/>
      <c r="AY47" s="41"/>
      <c r="AZ47" s="85"/>
      <c r="BA47" s="229" t="s">
        <v>56</v>
      </c>
      <c r="BB47" s="229"/>
      <c r="BC47" s="229"/>
      <c r="BD47" s="229"/>
    </row>
    <row r="48" spans="1:56" ht="15.75" customHeight="1" thickBot="1" x14ac:dyDescent="0.2">
      <c r="A48" s="25" t="s">
        <v>49</v>
      </c>
      <c r="B48" s="55">
        <f>SUM(C48:J48,L48:X48,AE48:AK48,AM48:AS48,AU48:AV48,AY48:AZ48)</f>
        <v>22</v>
      </c>
      <c r="C48" s="69">
        <v>2</v>
      </c>
      <c r="D48" s="57"/>
      <c r="E48" s="58" t="s">
        <v>113</v>
      </c>
      <c r="F48" s="58"/>
      <c r="G48" s="70">
        <v>2</v>
      </c>
      <c r="H48" s="77"/>
      <c r="I48" s="60"/>
      <c r="J48" s="62">
        <v>2</v>
      </c>
      <c r="K48" s="166"/>
      <c r="L48" s="81"/>
      <c r="M48" s="24" t="s">
        <v>113</v>
      </c>
      <c r="N48" s="24"/>
      <c r="O48" s="82">
        <v>2</v>
      </c>
      <c r="P48" s="81" t="s">
        <v>113</v>
      </c>
      <c r="Q48" s="24"/>
      <c r="R48" s="24"/>
      <c r="S48" s="82">
        <v>2</v>
      </c>
      <c r="T48" s="84"/>
      <c r="U48" s="394"/>
      <c r="V48" s="24">
        <v>2</v>
      </c>
      <c r="W48" s="24"/>
      <c r="X48" s="82"/>
      <c r="Y48" s="229"/>
      <c r="Z48" s="229"/>
      <c r="AA48" s="229"/>
      <c r="AB48" s="229"/>
      <c r="AC48" s="229"/>
      <c r="AD48" s="229"/>
      <c r="AE48" s="84"/>
      <c r="AF48" s="24"/>
      <c r="AG48" s="24">
        <v>2</v>
      </c>
      <c r="AH48" s="24"/>
      <c r="AI48" s="82"/>
      <c r="AJ48" s="84"/>
      <c r="AK48" s="24">
        <v>2</v>
      </c>
      <c r="AL48" s="166"/>
      <c r="AM48" s="82"/>
      <c r="AN48" s="90"/>
      <c r="AO48" s="61"/>
      <c r="AP48" s="61"/>
      <c r="AQ48" s="82">
        <v>2</v>
      </c>
      <c r="AR48" s="81"/>
      <c r="AS48" s="61">
        <v>2</v>
      </c>
      <c r="AT48" s="169"/>
      <c r="AU48" s="24"/>
      <c r="AV48" s="92">
        <v>2</v>
      </c>
      <c r="AW48" s="173"/>
      <c r="AX48" s="174"/>
      <c r="AY48" s="24"/>
      <c r="AZ48" s="83"/>
      <c r="BA48" s="229"/>
      <c r="BB48" s="229"/>
      <c r="BC48" s="229"/>
      <c r="BD48" s="229"/>
    </row>
    <row r="49" spans="1:56" ht="15.75" customHeight="1" thickBot="1" x14ac:dyDescent="0.2">
      <c r="A49" s="25" t="s">
        <v>50</v>
      </c>
      <c r="B49" s="55">
        <f>SUM(C49,C49:J49,L49:X49,AE49:AK49,AM49:AS49,AU49:AV49,AY49:AZ49)</f>
        <v>20</v>
      </c>
      <c r="C49" s="69"/>
      <c r="D49" s="57"/>
      <c r="E49" s="60"/>
      <c r="F49" s="60"/>
      <c r="G49" s="71"/>
      <c r="H49" s="77"/>
      <c r="I49" s="60"/>
      <c r="J49" s="62"/>
      <c r="K49" s="166"/>
      <c r="L49" s="81"/>
      <c r="M49" s="61"/>
      <c r="N49" s="24"/>
      <c r="O49" s="83"/>
      <c r="P49" s="81"/>
      <c r="Q49" s="61"/>
      <c r="R49" s="24"/>
      <c r="S49" s="82"/>
      <c r="T49" s="84">
        <v>2</v>
      </c>
      <c r="U49" s="394"/>
      <c r="V49" s="24"/>
      <c r="W49" s="24"/>
      <c r="X49" s="82">
        <v>2</v>
      </c>
      <c r="Y49" s="229"/>
      <c r="Z49" s="229"/>
      <c r="AA49" s="229"/>
      <c r="AB49" s="229"/>
      <c r="AC49" s="229"/>
      <c r="AD49" s="229"/>
      <c r="AE49" s="84"/>
      <c r="AF49" s="24">
        <v>2</v>
      </c>
      <c r="AG49" s="24"/>
      <c r="AH49" s="24">
        <v>2</v>
      </c>
      <c r="AI49" s="82">
        <v>2</v>
      </c>
      <c r="AJ49" s="84"/>
      <c r="AK49" s="24"/>
      <c r="AL49" s="166"/>
      <c r="AM49" s="82">
        <v>2</v>
      </c>
      <c r="AN49" s="90"/>
      <c r="AO49" s="24"/>
      <c r="AP49" s="24">
        <v>2</v>
      </c>
      <c r="AQ49" s="82"/>
      <c r="AR49" s="81">
        <v>2</v>
      </c>
      <c r="AS49" s="61"/>
      <c r="AT49" s="169"/>
      <c r="AU49" s="24">
        <v>2</v>
      </c>
      <c r="AV49" s="92"/>
      <c r="AW49" s="173"/>
      <c r="AX49" s="174"/>
      <c r="AY49" s="24">
        <v>2</v>
      </c>
      <c r="AZ49" s="82"/>
      <c r="BA49" s="229"/>
      <c r="BB49" s="229"/>
      <c r="BC49" s="229"/>
      <c r="BD49" s="229"/>
    </row>
    <row r="50" spans="1:56" ht="15.75" customHeight="1" thickBot="1" x14ac:dyDescent="0.2">
      <c r="A50" s="25" t="s">
        <v>51</v>
      </c>
      <c r="B50" s="55">
        <f>SUM(C50:J50,L50:X50,AE50:AK50,AM50:AS50,AU50:AV50,AY50:AZ50)</f>
        <v>34</v>
      </c>
      <c r="C50" s="69">
        <v>2</v>
      </c>
      <c r="D50" s="57"/>
      <c r="E50" s="58">
        <v>2</v>
      </c>
      <c r="F50" s="58">
        <v>2</v>
      </c>
      <c r="G50" s="70"/>
      <c r="H50" s="77">
        <v>2</v>
      </c>
      <c r="I50" s="60"/>
      <c r="J50" s="62"/>
      <c r="K50" s="166"/>
      <c r="L50" s="81">
        <v>2</v>
      </c>
      <c r="M50" s="24">
        <v>2</v>
      </c>
      <c r="N50" s="24"/>
      <c r="O50" s="82"/>
      <c r="P50" s="81">
        <v>2</v>
      </c>
      <c r="Q50" s="24">
        <v>2</v>
      </c>
      <c r="R50" s="24"/>
      <c r="S50" s="82"/>
      <c r="T50" s="84"/>
      <c r="U50" s="394"/>
      <c r="V50" s="24"/>
      <c r="W50" s="24">
        <v>2</v>
      </c>
      <c r="X50" s="82"/>
      <c r="Y50" s="229"/>
      <c r="Z50" s="229"/>
      <c r="AA50" s="229"/>
      <c r="AB50" s="229"/>
      <c r="AC50" s="229"/>
      <c r="AD50" s="229"/>
      <c r="AE50" s="84">
        <v>2</v>
      </c>
      <c r="AF50" s="24"/>
      <c r="AG50" s="24">
        <v>2</v>
      </c>
      <c r="AH50" s="24"/>
      <c r="AI50" s="82"/>
      <c r="AJ50" s="84">
        <v>2</v>
      </c>
      <c r="AK50" s="24"/>
      <c r="AL50" s="166"/>
      <c r="AM50" s="82"/>
      <c r="AN50" s="90"/>
      <c r="AO50" s="24">
        <v>2</v>
      </c>
      <c r="AP50" s="24"/>
      <c r="AQ50" s="82">
        <v>2</v>
      </c>
      <c r="AR50" s="81"/>
      <c r="AS50" s="61">
        <v>2</v>
      </c>
      <c r="AT50" s="169"/>
      <c r="AU50" s="24"/>
      <c r="AV50" s="92">
        <v>2</v>
      </c>
      <c r="AW50" s="173"/>
      <c r="AX50" s="174"/>
      <c r="AY50" s="24"/>
      <c r="AZ50" s="82">
        <v>2</v>
      </c>
      <c r="BA50" s="229"/>
      <c r="BB50" s="229"/>
      <c r="BC50" s="229"/>
      <c r="BD50" s="229"/>
    </row>
    <row r="51" spans="1:56" ht="15.75" customHeight="1" thickBot="1" x14ac:dyDescent="0.2">
      <c r="A51" s="25" t="s">
        <v>52</v>
      </c>
      <c r="B51" s="55">
        <f>SUM(C51:J51,L51:X51,AE51:AK51,AM51:AS51,AU51:AV51,AY51:AZ51)</f>
        <v>60</v>
      </c>
      <c r="C51" s="69">
        <v>2</v>
      </c>
      <c r="D51" s="57">
        <v>2</v>
      </c>
      <c r="E51" s="58">
        <v>2</v>
      </c>
      <c r="F51" s="58">
        <v>2</v>
      </c>
      <c r="G51" s="70">
        <v>2</v>
      </c>
      <c r="H51" s="77">
        <v>2</v>
      </c>
      <c r="I51" s="60">
        <v>2</v>
      </c>
      <c r="J51" s="58">
        <v>2</v>
      </c>
      <c r="K51" s="166"/>
      <c r="L51" s="81">
        <v>2</v>
      </c>
      <c r="M51" s="63">
        <v>2</v>
      </c>
      <c r="N51" s="24">
        <v>2</v>
      </c>
      <c r="O51" s="83">
        <v>2</v>
      </c>
      <c r="P51" s="81">
        <v>2</v>
      </c>
      <c r="Q51" s="61">
        <v>2</v>
      </c>
      <c r="R51" s="61">
        <v>2</v>
      </c>
      <c r="S51" s="82">
        <v>2</v>
      </c>
      <c r="T51" s="81">
        <v>2</v>
      </c>
      <c r="U51" s="394"/>
      <c r="V51" s="61">
        <v>2</v>
      </c>
      <c r="W51" s="24">
        <v>2</v>
      </c>
      <c r="X51" s="82">
        <v>2</v>
      </c>
      <c r="Y51" s="229"/>
      <c r="Z51" s="229"/>
      <c r="AA51" s="229"/>
      <c r="AB51" s="229"/>
      <c r="AC51" s="229"/>
      <c r="AD51" s="229"/>
      <c r="AE51" s="81"/>
      <c r="AF51" s="24">
        <v>2</v>
      </c>
      <c r="AG51" s="24"/>
      <c r="AH51" s="24">
        <v>2</v>
      </c>
      <c r="AI51" s="82">
        <v>2</v>
      </c>
      <c r="AJ51" s="81"/>
      <c r="AK51" s="24">
        <v>2</v>
      </c>
      <c r="AL51" s="166"/>
      <c r="AM51" s="82">
        <v>2</v>
      </c>
      <c r="AN51" s="84">
        <v>2</v>
      </c>
      <c r="AO51" s="24">
        <v>2</v>
      </c>
      <c r="AP51" s="24">
        <v>2</v>
      </c>
      <c r="AQ51" s="82"/>
      <c r="AR51" s="81"/>
      <c r="AS51" s="61"/>
      <c r="AT51" s="169"/>
      <c r="AU51" s="61"/>
      <c r="AV51" s="92"/>
      <c r="AW51" s="173"/>
      <c r="AX51" s="174"/>
      <c r="AY51" s="61">
        <v>2</v>
      </c>
      <c r="AZ51" s="82">
        <v>2</v>
      </c>
      <c r="BA51" s="229"/>
      <c r="BB51" s="229"/>
      <c r="BC51" s="229"/>
      <c r="BD51" s="229"/>
    </row>
    <row r="52" spans="1:56" ht="15.75" customHeight="1" thickBot="1" x14ac:dyDescent="0.2">
      <c r="A52" s="25" t="s">
        <v>53</v>
      </c>
      <c r="B52" s="55">
        <f>SUM(C52:J52,L52:X52,AE52:AK52,AM52:AS52,AU52:AV52,AY52:AZ52)</f>
        <v>74</v>
      </c>
      <c r="C52" s="69"/>
      <c r="D52" s="57">
        <v>2</v>
      </c>
      <c r="E52" s="58">
        <v>2</v>
      </c>
      <c r="F52" s="58">
        <v>2</v>
      </c>
      <c r="G52" s="70">
        <v>2</v>
      </c>
      <c r="H52" s="77">
        <v>2</v>
      </c>
      <c r="I52" s="60">
        <v>2</v>
      </c>
      <c r="J52" s="58">
        <v>2</v>
      </c>
      <c r="K52" s="166"/>
      <c r="L52" s="84">
        <v>2</v>
      </c>
      <c r="M52" s="24">
        <v>2</v>
      </c>
      <c r="N52" s="24">
        <v>2</v>
      </c>
      <c r="O52" s="82">
        <v>2</v>
      </c>
      <c r="P52" s="84">
        <v>2</v>
      </c>
      <c r="Q52" s="24">
        <v>2</v>
      </c>
      <c r="R52" s="24">
        <v>2</v>
      </c>
      <c r="S52" s="82">
        <v>2</v>
      </c>
      <c r="T52" s="81">
        <v>2</v>
      </c>
      <c r="U52" s="394"/>
      <c r="V52" s="24">
        <v>2</v>
      </c>
      <c r="W52" s="24">
        <v>2</v>
      </c>
      <c r="X52" s="82">
        <v>2</v>
      </c>
      <c r="Y52" s="229"/>
      <c r="Z52" s="229"/>
      <c r="AA52" s="229"/>
      <c r="AB52" s="229"/>
      <c r="AC52" s="229"/>
      <c r="AD52" s="229"/>
      <c r="AE52" s="84">
        <v>2</v>
      </c>
      <c r="AF52" s="24">
        <v>2</v>
      </c>
      <c r="AG52" s="24">
        <v>2</v>
      </c>
      <c r="AH52" s="24">
        <v>2</v>
      </c>
      <c r="AI52" s="82">
        <v>2</v>
      </c>
      <c r="AJ52" s="84">
        <v>2</v>
      </c>
      <c r="AK52" s="24">
        <v>2</v>
      </c>
      <c r="AL52" s="166"/>
      <c r="AM52" s="82">
        <v>2</v>
      </c>
      <c r="AN52" s="84">
        <v>2</v>
      </c>
      <c r="AO52" s="24">
        <v>2</v>
      </c>
      <c r="AP52" s="24">
        <v>2</v>
      </c>
      <c r="AQ52" s="82">
        <v>2</v>
      </c>
      <c r="AR52" s="81">
        <v>2</v>
      </c>
      <c r="AS52" s="61">
        <v>2</v>
      </c>
      <c r="AT52" s="169"/>
      <c r="AU52" s="24">
        <v>2</v>
      </c>
      <c r="AV52" s="92">
        <v>2</v>
      </c>
      <c r="AW52" s="173"/>
      <c r="AX52" s="174"/>
      <c r="AY52" s="24">
        <v>2</v>
      </c>
      <c r="AZ52" s="82">
        <v>2</v>
      </c>
      <c r="BA52" s="229"/>
      <c r="BB52" s="229"/>
      <c r="BC52" s="229"/>
      <c r="BD52" s="229"/>
    </row>
    <row r="53" spans="1:56" ht="15.75" customHeight="1" thickBot="1" x14ac:dyDescent="0.2">
      <c r="A53" s="25" t="s">
        <v>54</v>
      </c>
      <c r="B53" s="56">
        <f>SUM(B47:B52)</f>
        <v>228</v>
      </c>
      <c r="C53" s="56">
        <f t="shared" ref="C53:L53" si="65">SUM(C47:C52)</f>
        <v>6</v>
      </c>
      <c r="D53" s="56">
        <f t="shared" si="65"/>
        <v>6</v>
      </c>
      <c r="E53" s="56">
        <f t="shared" si="65"/>
        <v>6</v>
      </c>
      <c r="F53" s="56">
        <f t="shared" si="65"/>
        <v>6</v>
      </c>
      <c r="G53" s="56">
        <f t="shared" si="65"/>
        <v>6</v>
      </c>
      <c r="H53" s="56">
        <f t="shared" si="65"/>
        <v>6</v>
      </c>
      <c r="I53" s="56">
        <f t="shared" si="65"/>
        <v>6</v>
      </c>
      <c r="J53" s="56">
        <f t="shared" si="65"/>
        <v>6</v>
      </c>
      <c r="K53" s="167"/>
      <c r="L53" s="56">
        <f t="shared" si="65"/>
        <v>6</v>
      </c>
      <c r="M53" s="56">
        <f t="shared" ref="M53" si="66">SUM(M47:M52)</f>
        <v>6</v>
      </c>
      <c r="N53" s="56">
        <f t="shared" ref="N53" si="67">SUM(N47:N52)</f>
        <v>6</v>
      </c>
      <c r="O53" s="56">
        <f t="shared" ref="O53" si="68">SUM(O47:O52)</f>
        <v>6</v>
      </c>
      <c r="P53" s="56">
        <f t="shared" ref="P53" si="69">SUM(P47:P52)</f>
        <v>6</v>
      </c>
      <c r="Q53" s="56">
        <f t="shared" ref="Q53" si="70">SUM(Q47:Q52)</f>
        <v>6</v>
      </c>
      <c r="R53" s="56">
        <f t="shared" ref="R53" si="71">SUM(R47:R52)</f>
        <v>6</v>
      </c>
      <c r="S53" s="56">
        <f t="shared" ref="S53" si="72">SUM(S47:S52)</f>
        <v>6</v>
      </c>
      <c r="T53" s="56">
        <f t="shared" ref="T53" si="73">SUM(T47:T52)</f>
        <v>6</v>
      </c>
      <c r="U53" s="395"/>
      <c r="V53" s="56">
        <f t="shared" ref="V53" si="74">SUM(V47:V52)</f>
        <v>6</v>
      </c>
      <c r="W53" s="56">
        <f t="shared" ref="W53" si="75">SUM(W47:W52)</f>
        <v>6</v>
      </c>
      <c r="X53" s="122">
        <f t="shared" ref="X53" si="76">SUM(X47:X52)</f>
        <v>6</v>
      </c>
      <c r="Y53" s="230"/>
      <c r="Z53" s="230"/>
      <c r="AA53" s="230"/>
      <c r="AB53" s="230"/>
      <c r="AC53" s="230"/>
      <c r="AD53" s="230"/>
      <c r="AE53" s="56">
        <f t="shared" ref="AE53" si="77">SUM(AE47:AE52)</f>
        <v>6</v>
      </c>
      <c r="AF53" s="56">
        <f t="shared" ref="AF53" si="78">SUM(AF47:AF52)</f>
        <v>6</v>
      </c>
      <c r="AG53" s="56">
        <f t="shared" ref="AG53" si="79">SUM(AG47:AG52)</f>
        <v>6</v>
      </c>
      <c r="AH53" s="56">
        <f t="shared" ref="AH53" si="80">SUM(AH47:AH52)</f>
        <v>6</v>
      </c>
      <c r="AI53" s="56">
        <f t="shared" ref="AI53" si="81">SUM(AI47:AI52)</f>
        <v>6</v>
      </c>
      <c r="AJ53" s="56">
        <f t="shared" ref="AJ53" si="82">SUM(AJ47:AJ52)</f>
        <v>6</v>
      </c>
      <c r="AK53" s="56">
        <f t="shared" ref="AK53" si="83">SUM(AK47:AK52)</f>
        <v>6</v>
      </c>
      <c r="AL53" s="167"/>
      <c r="AM53" s="56">
        <f t="shared" ref="AM53" si="84">SUM(AM47:AM52)</f>
        <v>6</v>
      </c>
      <c r="AN53" s="56">
        <f t="shared" ref="AN53" si="85">SUM(AN47:AN52)</f>
        <v>6</v>
      </c>
      <c r="AO53" s="56">
        <f t="shared" ref="AO53" si="86">SUM(AO47:AO52)</f>
        <v>6</v>
      </c>
      <c r="AP53" s="56">
        <f t="shared" ref="AP53" si="87">SUM(AP47:AP52)</f>
        <v>6</v>
      </c>
      <c r="AQ53" s="56">
        <f t="shared" ref="AQ53" si="88">SUM(AQ47:AQ52)</f>
        <v>6</v>
      </c>
      <c r="AR53" s="56">
        <f t="shared" ref="AR53" si="89">SUM(AR47:AR52)</f>
        <v>6</v>
      </c>
      <c r="AS53" s="56">
        <f t="shared" ref="AS53" si="90">SUM(AS47:AS52)</f>
        <v>6</v>
      </c>
      <c r="AT53" s="170"/>
      <c r="AU53" s="56">
        <f t="shared" ref="AU53:AV53" si="91">SUM(AU47:AU52)</f>
        <v>6</v>
      </c>
      <c r="AV53" s="56">
        <f t="shared" si="91"/>
        <v>6</v>
      </c>
      <c r="AW53" s="175"/>
      <c r="AX53" s="176"/>
      <c r="AY53" s="56">
        <f t="shared" ref="AY53:AZ53" si="92">SUM(AY47:AY52)</f>
        <v>6</v>
      </c>
      <c r="AZ53" s="122">
        <f t="shared" si="92"/>
        <v>6</v>
      </c>
      <c r="BA53" s="230"/>
      <c r="BB53" s="230"/>
      <c r="BC53" s="230"/>
      <c r="BD53" s="230"/>
    </row>
    <row r="54" spans="1:56" ht="9" thickBot="1" x14ac:dyDescent="0.2">
      <c r="A54" s="231" t="s">
        <v>58</v>
      </c>
      <c r="B54" s="232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232"/>
      <c r="Z54" s="232"/>
      <c r="AA54" s="232"/>
      <c r="AB54" s="232"/>
      <c r="AC54" s="232"/>
      <c r="AD54" s="232"/>
      <c r="AE54" s="185"/>
      <c r="AF54" s="185"/>
      <c r="AG54" s="185"/>
      <c r="AH54" s="185"/>
      <c r="AI54" s="185"/>
      <c r="AJ54" s="185"/>
      <c r="AK54" s="185"/>
      <c r="AL54" s="185"/>
      <c r="AM54" s="185"/>
      <c r="AN54" s="185"/>
      <c r="AO54" s="185"/>
      <c r="AP54" s="185"/>
      <c r="AQ54" s="185"/>
      <c r="AR54" s="185"/>
      <c r="AS54" s="185"/>
      <c r="AT54" s="185"/>
      <c r="AU54" s="185"/>
      <c r="AV54" s="185"/>
      <c r="AW54" s="185"/>
      <c r="AX54" s="185"/>
      <c r="AY54" s="185"/>
      <c r="AZ54" s="185"/>
      <c r="BA54" s="232"/>
      <c r="BB54" s="232"/>
      <c r="BC54" s="232"/>
      <c r="BD54" s="232"/>
    </row>
    <row r="55" spans="1:56" ht="15" customHeight="1" thickBot="1" x14ac:dyDescent="0.2">
      <c r="A55" s="22" t="s">
        <v>44</v>
      </c>
      <c r="B55" s="55">
        <f>SUM(C55:F55,Q55:T55,X55,AE55:AJ55,AM55:AN55,AQ55:AS55,AU55:AV55,AY55:AZ55)</f>
        <v>20</v>
      </c>
      <c r="C55" s="65"/>
      <c r="D55" s="66">
        <v>2</v>
      </c>
      <c r="E55" s="67"/>
      <c r="F55" s="67">
        <v>2</v>
      </c>
      <c r="G55" s="376" t="s">
        <v>129</v>
      </c>
      <c r="H55" s="329"/>
      <c r="I55" s="329"/>
      <c r="J55" s="329"/>
      <c r="K55" s="329"/>
      <c r="L55" s="329"/>
      <c r="M55" s="329"/>
      <c r="N55" s="329"/>
      <c r="O55" s="358"/>
      <c r="P55" s="277" t="s">
        <v>131</v>
      </c>
      <c r="Q55" s="41"/>
      <c r="R55" s="41">
        <v>2</v>
      </c>
      <c r="S55" s="85"/>
      <c r="T55" s="86"/>
      <c r="U55" s="221" t="s">
        <v>127</v>
      </c>
      <c r="V55" s="277" t="s">
        <v>131</v>
      </c>
      <c r="W55" s="221" t="s">
        <v>132</v>
      </c>
      <c r="X55" s="85">
        <v>2</v>
      </c>
      <c r="Y55" s="228"/>
      <c r="Z55" s="228"/>
      <c r="AA55" s="228"/>
      <c r="AB55" s="228"/>
      <c r="AC55" s="228"/>
      <c r="AD55" s="228"/>
      <c r="AE55" s="86">
        <v>2</v>
      </c>
      <c r="AF55" s="41"/>
      <c r="AG55" s="41">
        <v>2</v>
      </c>
      <c r="AH55" s="41"/>
      <c r="AI55" s="85"/>
      <c r="AJ55" s="86">
        <v>2</v>
      </c>
      <c r="AK55" s="221" t="s">
        <v>133</v>
      </c>
      <c r="AL55" s="277" t="s">
        <v>131</v>
      </c>
      <c r="AM55" s="85">
        <v>2</v>
      </c>
      <c r="AN55" s="89"/>
      <c r="AO55" s="221" t="s">
        <v>133</v>
      </c>
      <c r="AP55" s="277" t="s">
        <v>131</v>
      </c>
      <c r="AQ55" s="85">
        <v>2</v>
      </c>
      <c r="AR55" s="78"/>
      <c r="AS55" s="79"/>
      <c r="AT55" s="221" t="s">
        <v>140</v>
      </c>
      <c r="AU55" s="41">
        <v>2</v>
      </c>
      <c r="AV55" s="91"/>
      <c r="AW55" s="171" t="s">
        <v>128</v>
      </c>
      <c r="AX55" s="262"/>
      <c r="AY55" s="41"/>
      <c r="AZ55" s="85"/>
      <c r="BA55" s="229" t="s">
        <v>56</v>
      </c>
      <c r="BB55" s="229"/>
      <c r="BC55" s="229"/>
      <c r="BD55" s="229"/>
    </row>
    <row r="56" spans="1:56" ht="15" customHeight="1" thickBot="1" x14ac:dyDescent="0.2">
      <c r="A56" s="25" t="s">
        <v>49</v>
      </c>
      <c r="B56" s="55">
        <f>SUM(C56:F56,Q56:T56,X56,AE56:AJ56,AM56:AN56,AQ56:AS56,AU56:AV56,AY56:AZ56)</f>
        <v>22</v>
      </c>
      <c r="C56" s="69">
        <v>2</v>
      </c>
      <c r="D56" s="57"/>
      <c r="E56" s="58">
        <v>2</v>
      </c>
      <c r="F56" s="58"/>
      <c r="G56" s="377"/>
      <c r="H56" s="330"/>
      <c r="I56" s="330"/>
      <c r="J56" s="330"/>
      <c r="K56" s="330"/>
      <c r="L56" s="330"/>
      <c r="M56" s="330"/>
      <c r="N56" s="330"/>
      <c r="O56" s="360"/>
      <c r="P56" s="278"/>
      <c r="Q56" s="24">
        <v>2</v>
      </c>
      <c r="R56" s="24"/>
      <c r="S56" s="82">
        <v>2</v>
      </c>
      <c r="T56" s="84"/>
      <c r="U56" s="222"/>
      <c r="V56" s="278"/>
      <c r="W56" s="222"/>
      <c r="X56" s="82"/>
      <c r="Y56" s="229"/>
      <c r="Z56" s="229"/>
      <c r="AA56" s="229"/>
      <c r="AB56" s="229"/>
      <c r="AC56" s="229"/>
      <c r="AD56" s="229"/>
      <c r="AE56" s="84"/>
      <c r="AF56" s="24">
        <v>2</v>
      </c>
      <c r="AG56" s="24"/>
      <c r="AH56" s="24">
        <v>2</v>
      </c>
      <c r="AI56" s="82">
        <v>2</v>
      </c>
      <c r="AJ56" s="84"/>
      <c r="AK56" s="222"/>
      <c r="AL56" s="278"/>
      <c r="AM56" s="82"/>
      <c r="AN56" s="90">
        <v>2</v>
      </c>
      <c r="AO56" s="222"/>
      <c r="AP56" s="278"/>
      <c r="AQ56" s="82"/>
      <c r="AR56" s="81">
        <v>2</v>
      </c>
      <c r="AS56" s="61"/>
      <c r="AT56" s="222"/>
      <c r="AU56" s="24"/>
      <c r="AV56" s="92">
        <v>2</v>
      </c>
      <c r="AW56" s="173"/>
      <c r="AX56" s="263"/>
      <c r="AY56" s="24">
        <v>2</v>
      </c>
      <c r="AZ56" s="83"/>
      <c r="BA56" s="229"/>
      <c r="BB56" s="229"/>
      <c r="BC56" s="229"/>
      <c r="BD56" s="229"/>
    </row>
    <row r="57" spans="1:56" ht="15" customHeight="1" thickBot="1" x14ac:dyDescent="0.2">
      <c r="A57" s="25" t="s">
        <v>50</v>
      </c>
      <c r="B57" s="55">
        <f>SUM(C57:F57,Q57:T57,X57,AE57:AI57,AJ57,AM57:AN57,AQ57:AS57,AU57:AV57,AY57:AZ57)</f>
        <v>18</v>
      </c>
      <c r="C57" s="69"/>
      <c r="D57" s="57"/>
      <c r="E57" s="60"/>
      <c r="F57" s="60"/>
      <c r="G57" s="377"/>
      <c r="H57" s="330"/>
      <c r="I57" s="330"/>
      <c r="J57" s="330"/>
      <c r="K57" s="330"/>
      <c r="L57" s="330"/>
      <c r="M57" s="330"/>
      <c r="N57" s="330"/>
      <c r="O57" s="360"/>
      <c r="P57" s="278"/>
      <c r="Q57" s="61"/>
      <c r="R57" s="24"/>
      <c r="S57" s="82"/>
      <c r="T57" s="84">
        <v>2</v>
      </c>
      <c r="U57" s="222"/>
      <c r="V57" s="278"/>
      <c r="W57" s="222"/>
      <c r="X57" s="82">
        <v>2</v>
      </c>
      <c r="Y57" s="229"/>
      <c r="Z57" s="229"/>
      <c r="AA57" s="229"/>
      <c r="AB57" s="229"/>
      <c r="AC57" s="229"/>
      <c r="AD57" s="229"/>
      <c r="AE57" s="84">
        <v>2</v>
      </c>
      <c r="AF57" s="24"/>
      <c r="AG57" s="24"/>
      <c r="AH57" s="24">
        <v>2</v>
      </c>
      <c r="AI57" s="82"/>
      <c r="AJ57" s="84">
        <v>2</v>
      </c>
      <c r="AK57" s="222"/>
      <c r="AL57" s="278"/>
      <c r="AM57" s="82">
        <v>2</v>
      </c>
      <c r="AN57" s="90"/>
      <c r="AO57" s="222"/>
      <c r="AP57" s="278"/>
      <c r="AQ57" s="82">
        <v>2</v>
      </c>
      <c r="AR57" s="81"/>
      <c r="AS57" s="61">
        <v>2</v>
      </c>
      <c r="AT57" s="222"/>
      <c r="AU57" s="24">
        <v>2</v>
      </c>
      <c r="AV57" s="92"/>
      <c r="AW57" s="173"/>
      <c r="AX57" s="263"/>
      <c r="AY57" s="24"/>
      <c r="AZ57" s="82"/>
      <c r="BA57" s="229"/>
      <c r="BB57" s="229"/>
      <c r="BC57" s="229"/>
      <c r="BD57" s="229"/>
    </row>
    <row r="58" spans="1:56" ht="15" customHeight="1" thickBot="1" x14ac:dyDescent="0.2">
      <c r="A58" s="25" t="s">
        <v>51</v>
      </c>
      <c r="B58" s="55">
        <f>SUM(C58:F58,Q58:T58,X58,AE58:AI58,AJ58,AM58:AN58,AQ58:AS58,AU58:AV58,AY58:AZ58)</f>
        <v>32</v>
      </c>
      <c r="C58" s="69">
        <v>2</v>
      </c>
      <c r="D58" s="57">
        <v>2</v>
      </c>
      <c r="E58" s="58">
        <v>2</v>
      </c>
      <c r="F58" s="58">
        <v>2</v>
      </c>
      <c r="G58" s="377"/>
      <c r="H58" s="330"/>
      <c r="I58" s="330"/>
      <c r="J58" s="330"/>
      <c r="K58" s="330"/>
      <c r="L58" s="330"/>
      <c r="M58" s="330"/>
      <c r="N58" s="330"/>
      <c r="O58" s="360"/>
      <c r="P58" s="278"/>
      <c r="Q58" s="24">
        <v>2</v>
      </c>
      <c r="R58" s="24" t="s">
        <v>113</v>
      </c>
      <c r="S58" s="82">
        <v>2</v>
      </c>
      <c r="T58" s="84">
        <v>2</v>
      </c>
      <c r="U58" s="222"/>
      <c r="V58" s="278"/>
      <c r="W58" s="222"/>
      <c r="X58" s="82">
        <v>2</v>
      </c>
      <c r="Y58" s="229"/>
      <c r="Z58" s="229"/>
      <c r="AA58" s="229"/>
      <c r="AB58" s="229"/>
      <c r="AC58" s="229"/>
      <c r="AD58" s="229"/>
      <c r="AE58" s="84"/>
      <c r="AF58" s="24">
        <v>2</v>
      </c>
      <c r="AG58" s="24">
        <v>2</v>
      </c>
      <c r="AH58" s="24">
        <v>2</v>
      </c>
      <c r="AI58" s="82">
        <v>2</v>
      </c>
      <c r="AJ58" s="84"/>
      <c r="AK58" s="222"/>
      <c r="AL58" s="278"/>
      <c r="AM58" s="82"/>
      <c r="AN58" s="90">
        <v>2</v>
      </c>
      <c r="AO58" s="222"/>
      <c r="AP58" s="278"/>
      <c r="AQ58" s="82"/>
      <c r="AR58" s="81">
        <v>2</v>
      </c>
      <c r="AS58" s="61">
        <v>2</v>
      </c>
      <c r="AT58" s="222"/>
      <c r="AU58" s="24"/>
      <c r="AV58" s="92">
        <v>2</v>
      </c>
      <c r="AW58" s="173"/>
      <c r="AX58" s="263"/>
      <c r="AY58" s="24"/>
      <c r="AZ58" s="82"/>
      <c r="BA58" s="229"/>
      <c r="BB58" s="229"/>
      <c r="BC58" s="229"/>
      <c r="BD58" s="229"/>
    </row>
    <row r="59" spans="1:56" ht="15" customHeight="1" thickBot="1" x14ac:dyDescent="0.2">
      <c r="A59" s="25" t="s">
        <v>52</v>
      </c>
      <c r="B59" s="55">
        <f>SUM(C59:F59,Q59:T59,X59,AE59:AJ59,AM59:AN59,AQ59:AS59,AU59:AV59,AY59:AZ59)</f>
        <v>14</v>
      </c>
      <c r="C59" s="69"/>
      <c r="D59" s="57"/>
      <c r="E59" s="58">
        <v>2</v>
      </c>
      <c r="F59" s="58"/>
      <c r="G59" s="377"/>
      <c r="H59" s="330"/>
      <c r="I59" s="330"/>
      <c r="J59" s="330"/>
      <c r="K59" s="330"/>
      <c r="L59" s="330"/>
      <c r="M59" s="330"/>
      <c r="N59" s="330"/>
      <c r="O59" s="360"/>
      <c r="P59" s="278"/>
      <c r="Q59" s="61">
        <v>2</v>
      </c>
      <c r="R59" s="61"/>
      <c r="S59" s="82">
        <v>2</v>
      </c>
      <c r="T59" s="81"/>
      <c r="U59" s="222"/>
      <c r="V59" s="278"/>
      <c r="W59" s="222"/>
      <c r="X59" s="82"/>
      <c r="Y59" s="229"/>
      <c r="Z59" s="229"/>
      <c r="AA59" s="229"/>
      <c r="AB59" s="229"/>
      <c r="AC59" s="229"/>
      <c r="AD59" s="229"/>
      <c r="AE59" s="81"/>
      <c r="AF59" s="24"/>
      <c r="AG59" s="24"/>
      <c r="AH59" s="24"/>
      <c r="AI59" s="82">
        <v>2</v>
      </c>
      <c r="AJ59" s="81"/>
      <c r="AK59" s="222"/>
      <c r="AL59" s="278"/>
      <c r="AM59" s="82"/>
      <c r="AN59" s="84"/>
      <c r="AO59" s="222"/>
      <c r="AP59" s="278"/>
      <c r="AQ59" s="82"/>
      <c r="AR59" s="81">
        <v>2</v>
      </c>
      <c r="AS59" s="61"/>
      <c r="AT59" s="222"/>
      <c r="AU59" s="61"/>
      <c r="AV59" s="92"/>
      <c r="AW59" s="173"/>
      <c r="AX59" s="263"/>
      <c r="AY59" s="61">
        <v>2</v>
      </c>
      <c r="AZ59" s="82">
        <v>2</v>
      </c>
      <c r="BA59" s="229"/>
      <c r="BB59" s="229"/>
      <c r="BC59" s="229"/>
      <c r="BD59" s="229"/>
    </row>
    <row r="60" spans="1:56" ht="15" customHeight="1" thickBot="1" x14ac:dyDescent="0.2">
      <c r="A60" s="25" t="s">
        <v>53</v>
      </c>
      <c r="B60" s="55">
        <f>SUM(C60:F60,Q60:T60,X60,AE60:AJ60,AM60:AN60,AQ60:AS60,AU60:AV60,AY60:AZ60)</f>
        <v>20</v>
      </c>
      <c r="C60" s="69">
        <v>2</v>
      </c>
      <c r="D60" s="57"/>
      <c r="E60" s="58"/>
      <c r="F60" s="58"/>
      <c r="G60" s="377"/>
      <c r="H60" s="330"/>
      <c r="I60" s="330"/>
      <c r="J60" s="330"/>
      <c r="K60" s="330"/>
      <c r="L60" s="330"/>
      <c r="M60" s="330"/>
      <c r="N60" s="330"/>
      <c r="O60" s="360"/>
      <c r="P60" s="278"/>
      <c r="Q60" s="24"/>
      <c r="R60" s="24">
        <v>2</v>
      </c>
      <c r="S60" s="82"/>
      <c r="T60" s="81">
        <v>2</v>
      </c>
      <c r="U60" s="222"/>
      <c r="V60" s="278"/>
      <c r="W60" s="222"/>
      <c r="X60" s="82"/>
      <c r="Y60" s="229"/>
      <c r="Z60" s="229"/>
      <c r="AA60" s="229"/>
      <c r="AB60" s="229"/>
      <c r="AC60" s="229"/>
      <c r="AD60" s="229"/>
      <c r="AE60" s="84"/>
      <c r="AF60" s="24">
        <v>2</v>
      </c>
      <c r="AG60" s="24"/>
      <c r="AH60" s="24"/>
      <c r="AI60" s="82"/>
      <c r="AJ60" s="84"/>
      <c r="AK60" s="222"/>
      <c r="AL60" s="278"/>
      <c r="AM60" s="82"/>
      <c r="AN60" s="84">
        <v>2</v>
      </c>
      <c r="AO60" s="222"/>
      <c r="AP60" s="278"/>
      <c r="AQ60" s="82"/>
      <c r="AR60" s="81"/>
      <c r="AS60" s="61">
        <v>2</v>
      </c>
      <c r="AT60" s="222"/>
      <c r="AU60" s="24"/>
      <c r="AV60" s="92">
        <v>2</v>
      </c>
      <c r="AW60" s="173"/>
      <c r="AX60" s="263"/>
      <c r="AY60" s="24">
        <v>2</v>
      </c>
      <c r="AZ60" s="82">
        <v>4</v>
      </c>
      <c r="BA60" s="229"/>
      <c r="BB60" s="229"/>
      <c r="BC60" s="229"/>
      <c r="BD60" s="229"/>
    </row>
    <row r="61" spans="1:56" ht="18" customHeight="1" thickBot="1" x14ac:dyDescent="0.2">
      <c r="A61" s="25" t="s">
        <v>54</v>
      </c>
      <c r="B61" s="56">
        <f>SUM(B55,B55:B60)</f>
        <v>146</v>
      </c>
      <c r="C61" s="56">
        <f t="shared" ref="C61:F61" si="93">SUM(C55,C55:C60)</f>
        <v>6</v>
      </c>
      <c r="D61" s="56">
        <f t="shared" si="93"/>
        <v>6</v>
      </c>
      <c r="E61" s="56">
        <f t="shared" si="93"/>
        <v>6</v>
      </c>
      <c r="F61" s="56">
        <f t="shared" si="93"/>
        <v>6</v>
      </c>
      <c r="G61" s="378"/>
      <c r="H61" s="362"/>
      <c r="I61" s="362"/>
      <c r="J61" s="362"/>
      <c r="K61" s="362"/>
      <c r="L61" s="362"/>
      <c r="M61" s="362"/>
      <c r="N61" s="362"/>
      <c r="O61" s="363"/>
      <c r="P61" s="279"/>
      <c r="Q61" s="56">
        <f t="shared" ref="Q61" si="94">SUM(Q55,Q55:Q60)</f>
        <v>6</v>
      </c>
      <c r="R61" s="56">
        <f t="shared" ref="R61" si="95">SUM(R55,R55:R60)</f>
        <v>6</v>
      </c>
      <c r="S61" s="56">
        <f t="shared" ref="S61" si="96">SUM(S55,S55:S60)</f>
        <v>6</v>
      </c>
      <c r="T61" s="56">
        <f t="shared" ref="T61" si="97">SUM(T55,T55:T60)</f>
        <v>6</v>
      </c>
      <c r="U61" s="223"/>
      <c r="V61" s="279"/>
      <c r="W61" s="223"/>
      <c r="X61" s="122">
        <f>SUM(X55:X60)</f>
        <v>6</v>
      </c>
      <c r="Y61" s="230"/>
      <c r="Z61" s="230"/>
      <c r="AA61" s="230"/>
      <c r="AB61" s="230"/>
      <c r="AC61" s="230"/>
      <c r="AD61" s="230"/>
      <c r="AE61" s="56">
        <f t="shared" ref="AE61" si="98">SUM(AE55,AE55:AE60)</f>
        <v>6</v>
      </c>
      <c r="AF61" s="56">
        <f t="shared" ref="AF61" si="99">SUM(AF55,AF55:AF60)</f>
        <v>6</v>
      </c>
      <c r="AG61" s="56">
        <f t="shared" ref="AG61" si="100">SUM(AG55,AG55:AG60)</f>
        <v>6</v>
      </c>
      <c r="AH61" s="56">
        <f t="shared" ref="AH61" si="101">SUM(AH55,AH55:AH60)</f>
        <v>6</v>
      </c>
      <c r="AI61" s="56">
        <f t="shared" ref="AI61" si="102">SUM(AI55,AI55:AI60)</f>
        <v>6</v>
      </c>
      <c r="AJ61" s="56">
        <f t="shared" ref="AJ61" si="103">SUM(AJ55,AJ55:AJ60)</f>
        <v>6</v>
      </c>
      <c r="AK61" s="223"/>
      <c r="AL61" s="279"/>
      <c r="AM61" s="56">
        <f>SUM(AM55,AM55:AM60)</f>
        <v>6</v>
      </c>
      <c r="AN61" s="56">
        <f>SUM(AN55,AN55:AN60)</f>
        <v>6</v>
      </c>
      <c r="AO61" s="223"/>
      <c r="AP61" s="279"/>
      <c r="AQ61" s="56">
        <f t="shared" ref="AQ61" si="104">SUM(AQ55,AQ55:AQ60)</f>
        <v>6</v>
      </c>
      <c r="AR61" s="56">
        <f t="shared" ref="AR61" si="105">SUM(AR55,AR55:AR60)</f>
        <v>6</v>
      </c>
      <c r="AS61" s="56">
        <f t="shared" ref="AS61" si="106">SUM(AS55,AS55:AS60)</f>
        <v>6</v>
      </c>
      <c r="AT61" s="223"/>
      <c r="AU61" s="56">
        <f t="shared" ref="AU61:AV61" si="107">SUM(AU55,AU55:AU60)</f>
        <v>6</v>
      </c>
      <c r="AV61" s="56">
        <f t="shared" si="107"/>
        <v>6</v>
      </c>
      <c r="AW61" s="175"/>
      <c r="AX61" s="264"/>
      <c r="AY61" s="56">
        <f t="shared" ref="AY61:AZ61" si="108">SUM(AY55,AY55:AY60)</f>
        <v>6</v>
      </c>
      <c r="AZ61" s="122">
        <f t="shared" si="108"/>
        <v>6</v>
      </c>
      <c r="BA61" s="230"/>
      <c r="BB61" s="230"/>
      <c r="BC61" s="230"/>
      <c r="BD61" s="230"/>
    </row>
    <row r="62" spans="1:56" ht="9" thickBot="1" x14ac:dyDescent="0.2">
      <c r="A62" s="183" t="s">
        <v>59</v>
      </c>
      <c r="B62" s="184"/>
      <c r="C62" s="185"/>
      <c r="D62" s="185"/>
      <c r="E62" s="185"/>
      <c r="F62" s="185"/>
      <c r="G62" s="232"/>
      <c r="H62" s="232"/>
      <c r="I62" s="232"/>
      <c r="J62" s="232"/>
      <c r="K62" s="232"/>
      <c r="L62" s="232"/>
      <c r="M62" s="232"/>
      <c r="N62" s="232"/>
      <c r="O62" s="232"/>
      <c r="P62" s="185"/>
      <c r="Q62" s="185"/>
      <c r="R62" s="185"/>
      <c r="S62" s="185"/>
      <c r="T62" s="185"/>
      <c r="U62" s="185"/>
      <c r="V62" s="185"/>
      <c r="W62" s="185"/>
      <c r="X62" s="185"/>
      <c r="Y62" s="184"/>
      <c r="Z62" s="184"/>
      <c r="AA62" s="184"/>
      <c r="AB62" s="184"/>
      <c r="AC62" s="184"/>
      <c r="AD62" s="184"/>
      <c r="AE62" s="185"/>
      <c r="AF62" s="185"/>
      <c r="AG62" s="185"/>
      <c r="AH62" s="185"/>
      <c r="AI62" s="185"/>
      <c r="AJ62" s="185"/>
      <c r="AK62" s="185"/>
      <c r="AL62" s="185"/>
      <c r="AM62" s="185"/>
      <c r="AN62" s="185"/>
      <c r="AO62" s="185"/>
      <c r="AP62" s="185"/>
      <c r="AQ62" s="185"/>
      <c r="AR62" s="185"/>
      <c r="AS62" s="185"/>
      <c r="AT62" s="185"/>
      <c r="AU62" s="185"/>
      <c r="AV62" s="185"/>
      <c r="AW62" s="185"/>
      <c r="AX62" s="185"/>
      <c r="AY62" s="185"/>
      <c r="AZ62" s="185"/>
      <c r="BA62" s="184"/>
      <c r="BB62" s="184"/>
      <c r="BC62" s="184"/>
      <c r="BD62" s="184"/>
    </row>
    <row r="63" spans="1:56" ht="15" customHeight="1" thickBot="1" x14ac:dyDescent="0.2">
      <c r="A63" s="22" t="s">
        <v>44</v>
      </c>
      <c r="B63" s="55">
        <f>SUM(C63:F63,P63,V63:X63,AE63:AK63,AM63:AO63,AU63:AV63,AY63:AZ63)</f>
        <v>20</v>
      </c>
      <c r="C63" s="65">
        <v>2</v>
      </c>
      <c r="D63" s="66"/>
      <c r="E63" s="67">
        <v>2</v>
      </c>
      <c r="F63" s="96"/>
      <c r="G63" s="329" t="s">
        <v>129</v>
      </c>
      <c r="H63" s="329"/>
      <c r="I63" s="329"/>
      <c r="J63" s="329"/>
      <c r="K63" s="329"/>
      <c r="L63" s="329"/>
      <c r="M63" s="329"/>
      <c r="N63" s="329"/>
      <c r="O63" s="329"/>
      <c r="P63" s="78">
        <v>2</v>
      </c>
      <c r="Q63" s="379" t="s">
        <v>134</v>
      </c>
      <c r="R63" s="380"/>
      <c r="S63" s="380"/>
      <c r="T63" s="380"/>
      <c r="U63" s="381"/>
      <c r="V63" s="54">
        <v>2</v>
      </c>
      <c r="W63" s="41"/>
      <c r="X63" s="85">
        <v>2</v>
      </c>
      <c r="Y63" s="228"/>
      <c r="Z63" s="228"/>
      <c r="AA63" s="228"/>
      <c r="AB63" s="228"/>
      <c r="AC63" s="228"/>
      <c r="AD63" s="228"/>
      <c r="AE63" s="86">
        <v>2</v>
      </c>
      <c r="AF63" s="41"/>
      <c r="AG63" s="41"/>
      <c r="AH63" s="41">
        <v>2</v>
      </c>
      <c r="AI63" s="85"/>
      <c r="AJ63" s="86"/>
      <c r="AK63" s="41">
        <v>2</v>
      </c>
      <c r="AL63" s="221" t="s">
        <v>135</v>
      </c>
      <c r="AM63" s="85"/>
      <c r="AN63" s="89">
        <v>2</v>
      </c>
      <c r="AO63" s="41"/>
      <c r="AP63" s="265" t="s">
        <v>134</v>
      </c>
      <c r="AQ63" s="266"/>
      <c r="AR63" s="266"/>
      <c r="AS63" s="266"/>
      <c r="AT63" s="267"/>
      <c r="AU63" s="41">
        <v>2</v>
      </c>
      <c r="AV63" s="91"/>
      <c r="AW63" s="171" t="s">
        <v>128</v>
      </c>
      <c r="AX63" s="262"/>
      <c r="AY63" s="41"/>
      <c r="AZ63" s="85"/>
      <c r="BA63" s="229" t="s">
        <v>56</v>
      </c>
      <c r="BB63" s="229"/>
      <c r="BC63" s="229"/>
      <c r="BD63" s="229"/>
    </row>
    <row r="64" spans="1:56" ht="15" customHeight="1" thickBot="1" x14ac:dyDescent="0.2">
      <c r="A64" s="25" t="s">
        <v>49</v>
      </c>
      <c r="B64" s="55">
        <f>SUM(C64:F64,P64,V64:X64,AE64:AK64,AM64:AO64,AU64:AV64,AY64:AZ64)</f>
        <v>22</v>
      </c>
      <c r="C64" s="69"/>
      <c r="D64" s="57">
        <v>2</v>
      </c>
      <c r="E64" s="58"/>
      <c r="F64" s="70">
        <v>2</v>
      </c>
      <c r="G64" s="330"/>
      <c r="H64" s="330"/>
      <c r="I64" s="330"/>
      <c r="J64" s="330"/>
      <c r="K64" s="330"/>
      <c r="L64" s="330"/>
      <c r="M64" s="330"/>
      <c r="N64" s="330"/>
      <c r="O64" s="330"/>
      <c r="P64" s="81">
        <v>2</v>
      </c>
      <c r="Q64" s="268"/>
      <c r="R64" s="269"/>
      <c r="S64" s="269"/>
      <c r="T64" s="269"/>
      <c r="U64" s="270"/>
      <c r="V64" s="54"/>
      <c r="W64" s="24">
        <v>2</v>
      </c>
      <c r="X64" s="82"/>
      <c r="Y64" s="229"/>
      <c r="Z64" s="229"/>
      <c r="AA64" s="229"/>
      <c r="AB64" s="229"/>
      <c r="AC64" s="229"/>
      <c r="AD64" s="229"/>
      <c r="AE64" s="84"/>
      <c r="AF64" s="24">
        <v>2</v>
      </c>
      <c r="AG64" s="24">
        <v>2</v>
      </c>
      <c r="AH64" s="24"/>
      <c r="AI64" s="82">
        <v>2</v>
      </c>
      <c r="AJ64" s="84"/>
      <c r="AK64" s="24"/>
      <c r="AL64" s="222"/>
      <c r="AM64" s="82">
        <v>2</v>
      </c>
      <c r="AN64" s="90"/>
      <c r="AO64" s="61">
        <v>2</v>
      </c>
      <c r="AP64" s="268"/>
      <c r="AQ64" s="269"/>
      <c r="AR64" s="269"/>
      <c r="AS64" s="269"/>
      <c r="AT64" s="270"/>
      <c r="AU64" s="24"/>
      <c r="AV64" s="92">
        <v>2</v>
      </c>
      <c r="AW64" s="173"/>
      <c r="AX64" s="263"/>
      <c r="AY64" s="24">
        <v>2</v>
      </c>
      <c r="AZ64" s="83" t="s">
        <v>113</v>
      </c>
      <c r="BA64" s="229"/>
      <c r="BB64" s="229"/>
      <c r="BC64" s="229"/>
      <c r="BD64" s="229"/>
    </row>
    <row r="65" spans="1:56" ht="15" customHeight="1" thickBot="1" x14ac:dyDescent="0.2">
      <c r="A65" s="25" t="s">
        <v>50</v>
      </c>
      <c r="B65" s="55">
        <f>SUM(C65:F65,P65,V65:X65,AE65:AK65,AM65:AO65,AU65:AV65,AY65:AZ65)</f>
        <v>18</v>
      </c>
      <c r="C65" s="69"/>
      <c r="D65" s="57"/>
      <c r="E65" s="60"/>
      <c r="F65" s="71"/>
      <c r="G65" s="330"/>
      <c r="H65" s="330"/>
      <c r="I65" s="330"/>
      <c r="J65" s="330"/>
      <c r="K65" s="330"/>
      <c r="L65" s="330"/>
      <c r="M65" s="330"/>
      <c r="N65" s="330"/>
      <c r="O65" s="330"/>
      <c r="P65" s="81"/>
      <c r="Q65" s="268"/>
      <c r="R65" s="269"/>
      <c r="S65" s="269"/>
      <c r="T65" s="269"/>
      <c r="U65" s="270"/>
      <c r="V65" s="54">
        <v>2</v>
      </c>
      <c r="W65" s="24"/>
      <c r="X65" s="82">
        <v>2</v>
      </c>
      <c r="Y65" s="229"/>
      <c r="Z65" s="229"/>
      <c r="AA65" s="229"/>
      <c r="AB65" s="229"/>
      <c r="AC65" s="229"/>
      <c r="AD65" s="229"/>
      <c r="AE65" s="84">
        <v>2</v>
      </c>
      <c r="AF65" s="24">
        <v>2</v>
      </c>
      <c r="AG65" s="24"/>
      <c r="AH65" s="24">
        <v>2</v>
      </c>
      <c r="AI65" s="82"/>
      <c r="AJ65" s="84">
        <v>2</v>
      </c>
      <c r="AK65" s="24">
        <v>2</v>
      </c>
      <c r="AL65" s="222"/>
      <c r="AM65" s="82"/>
      <c r="AN65" s="90">
        <v>2</v>
      </c>
      <c r="AO65" s="24"/>
      <c r="AP65" s="268"/>
      <c r="AQ65" s="269"/>
      <c r="AR65" s="269"/>
      <c r="AS65" s="269"/>
      <c r="AT65" s="270"/>
      <c r="AU65" s="24">
        <v>2</v>
      </c>
      <c r="AV65" s="92"/>
      <c r="AW65" s="173"/>
      <c r="AX65" s="263"/>
      <c r="AY65" s="24"/>
      <c r="AZ65" s="82"/>
      <c r="BA65" s="229"/>
      <c r="BB65" s="229"/>
      <c r="BC65" s="229"/>
      <c r="BD65" s="229"/>
    </row>
    <row r="66" spans="1:56" ht="15" customHeight="1" thickBot="1" x14ac:dyDescent="0.2">
      <c r="A66" s="25" t="s">
        <v>51</v>
      </c>
      <c r="B66" s="55">
        <f>SUM(C66:F66,P66,V66:X66,AE66:AK66,AM66:AO66,AU66:AV66,AY66:AZ66)</f>
        <v>32</v>
      </c>
      <c r="C66" s="69">
        <v>2</v>
      </c>
      <c r="D66" s="57"/>
      <c r="E66" s="58">
        <v>2</v>
      </c>
      <c r="F66" s="70"/>
      <c r="G66" s="330"/>
      <c r="H66" s="330"/>
      <c r="I66" s="330"/>
      <c r="J66" s="330"/>
      <c r="K66" s="330"/>
      <c r="L66" s="330"/>
      <c r="M66" s="330"/>
      <c r="N66" s="330"/>
      <c r="O66" s="330"/>
      <c r="P66" s="81">
        <v>2</v>
      </c>
      <c r="Q66" s="268"/>
      <c r="R66" s="269"/>
      <c r="S66" s="269"/>
      <c r="T66" s="269"/>
      <c r="U66" s="270"/>
      <c r="V66" s="54"/>
      <c r="W66" s="24">
        <v>2</v>
      </c>
      <c r="X66" s="82"/>
      <c r="Y66" s="229"/>
      <c r="Z66" s="229"/>
      <c r="AA66" s="229"/>
      <c r="AB66" s="229"/>
      <c r="AC66" s="229"/>
      <c r="AD66" s="229"/>
      <c r="AE66" s="84">
        <v>2</v>
      </c>
      <c r="AF66" s="24"/>
      <c r="AG66" s="24">
        <v>2</v>
      </c>
      <c r="AH66" s="24">
        <v>2</v>
      </c>
      <c r="AI66" s="82">
        <v>2</v>
      </c>
      <c r="AJ66" s="84">
        <v>2</v>
      </c>
      <c r="AK66" s="24">
        <v>2</v>
      </c>
      <c r="AL66" s="222"/>
      <c r="AM66" s="82">
        <v>2</v>
      </c>
      <c r="AN66" s="90">
        <v>2</v>
      </c>
      <c r="AO66" s="24">
        <v>2</v>
      </c>
      <c r="AP66" s="268"/>
      <c r="AQ66" s="269"/>
      <c r="AR66" s="269"/>
      <c r="AS66" s="269"/>
      <c r="AT66" s="270"/>
      <c r="AU66" s="24"/>
      <c r="AV66" s="92">
        <v>2</v>
      </c>
      <c r="AW66" s="173"/>
      <c r="AX66" s="263"/>
      <c r="AY66" s="24">
        <v>2</v>
      </c>
      <c r="AZ66" s="82">
        <v>2</v>
      </c>
      <c r="BA66" s="229"/>
      <c r="BB66" s="229"/>
      <c r="BC66" s="229"/>
      <c r="BD66" s="229"/>
    </row>
    <row r="67" spans="1:56" ht="15" customHeight="1" thickBot="1" x14ac:dyDescent="0.2">
      <c r="A67" s="25" t="s">
        <v>52</v>
      </c>
      <c r="B67" s="55">
        <f>SUM(C67:F67,P67,V67:X67,AE67:AK67,AM67:AO67,AU67:AV67,AY67:AZ67)</f>
        <v>20</v>
      </c>
      <c r="C67" s="69"/>
      <c r="D67" s="57">
        <v>2</v>
      </c>
      <c r="E67" s="58">
        <v>2</v>
      </c>
      <c r="F67" s="70">
        <v>2</v>
      </c>
      <c r="G67" s="330"/>
      <c r="H67" s="330"/>
      <c r="I67" s="330"/>
      <c r="J67" s="330"/>
      <c r="K67" s="330"/>
      <c r="L67" s="330"/>
      <c r="M67" s="330"/>
      <c r="N67" s="330"/>
      <c r="O67" s="330"/>
      <c r="P67" s="81"/>
      <c r="Q67" s="268"/>
      <c r="R67" s="269"/>
      <c r="S67" s="269"/>
      <c r="T67" s="269"/>
      <c r="U67" s="270"/>
      <c r="V67" s="54"/>
      <c r="W67" s="24">
        <v>2</v>
      </c>
      <c r="X67" s="82"/>
      <c r="Y67" s="229"/>
      <c r="Z67" s="229"/>
      <c r="AA67" s="229"/>
      <c r="AB67" s="229"/>
      <c r="AC67" s="229"/>
      <c r="AD67" s="229"/>
      <c r="AE67" s="81"/>
      <c r="AF67" s="24"/>
      <c r="AG67" s="24">
        <v>2</v>
      </c>
      <c r="AH67" s="24"/>
      <c r="AI67" s="82"/>
      <c r="AJ67" s="81">
        <v>2</v>
      </c>
      <c r="AK67" s="24"/>
      <c r="AL67" s="222"/>
      <c r="AM67" s="82">
        <v>2</v>
      </c>
      <c r="AN67" s="84"/>
      <c r="AO67" s="24">
        <v>2</v>
      </c>
      <c r="AP67" s="268"/>
      <c r="AQ67" s="269"/>
      <c r="AR67" s="269"/>
      <c r="AS67" s="269"/>
      <c r="AT67" s="270"/>
      <c r="AU67" s="61"/>
      <c r="AV67" s="92"/>
      <c r="AW67" s="173"/>
      <c r="AX67" s="263"/>
      <c r="AY67" s="61">
        <v>2</v>
      </c>
      <c r="AZ67" s="82">
        <v>2</v>
      </c>
      <c r="BA67" s="229"/>
      <c r="BB67" s="229"/>
      <c r="BC67" s="229"/>
      <c r="BD67" s="229"/>
    </row>
    <row r="68" spans="1:56" ht="15" customHeight="1" thickBot="1" x14ac:dyDescent="0.2">
      <c r="A68" s="25" t="s">
        <v>53</v>
      </c>
      <c r="B68" s="55">
        <f>SUM(C68:F68,P68,V68:X68,AE68:AK68,AM68:AO68,AU68:AV68,AY68:AZ68)</f>
        <v>20</v>
      </c>
      <c r="C68" s="69">
        <v>2</v>
      </c>
      <c r="D68" s="57">
        <v>2</v>
      </c>
      <c r="E68" s="58"/>
      <c r="F68" s="70">
        <v>2</v>
      </c>
      <c r="G68" s="330"/>
      <c r="H68" s="330"/>
      <c r="I68" s="330"/>
      <c r="J68" s="330"/>
      <c r="K68" s="330"/>
      <c r="L68" s="330"/>
      <c r="M68" s="330"/>
      <c r="N68" s="330"/>
      <c r="O68" s="330"/>
      <c r="P68" s="84"/>
      <c r="Q68" s="268"/>
      <c r="R68" s="269"/>
      <c r="S68" s="269"/>
      <c r="T68" s="269"/>
      <c r="U68" s="270"/>
      <c r="V68" s="54">
        <v>2</v>
      </c>
      <c r="W68" s="24"/>
      <c r="X68" s="82">
        <v>2</v>
      </c>
      <c r="Y68" s="229"/>
      <c r="Z68" s="229"/>
      <c r="AA68" s="229"/>
      <c r="AB68" s="229"/>
      <c r="AC68" s="229"/>
      <c r="AD68" s="229"/>
      <c r="AE68" s="84"/>
      <c r="AF68" s="24">
        <v>2</v>
      </c>
      <c r="AG68" s="24"/>
      <c r="AH68" s="24"/>
      <c r="AI68" s="82">
        <v>2</v>
      </c>
      <c r="AJ68" s="84"/>
      <c r="AK68" s="24"/>
      <c r="AL68" s="222"/>
      <c r="AM68" s="82"/>
      <c r="AN68" s="84"/>
      <c r="AO68" s="24"/>
      <c r="AP68" s="268"/>
      <c r="AQ68" s="269"/>
      <c r="AR68" s="269"/>
      <c r="AS68" s="269"/>
      <c r="AT68" s="270"/>
      <c r="AU68" s="24">
        <v>2</v>
      </c>
      <c r="AV68" s="92">
        <v>2</v>
      </c>
      <c r="AW68" s="173"/>
      <c r="AX68" s="263"/>
      <c r="AY68" s="24"/>
      <c r="AZ68" s="82">
        <v>2</v>
      </c>
      <c r="BA68" s="229"/>
      <c r="BB68" s="229"/>
      <c r="BC68" s="229"/>
      <c r="BD68" s="229"/>
    </row>
    <row r="69" spans="1:56" ht="18" customHeight="1" thickBot="1" x14ac:dyDescent="0.2">
      <c r="A69" s="25" t="s">
        <v>54</v>
      </c>
      <c r="B69" s="56">
        <f>SUM(B63:B68)</f>
        <v>132</v>
      </c>
      <c r="C69" s="56">
        <f t="shared" ref="C69:F69" si="109">SUM(C63:C68)</f>
        <v>6</v>
      </c>
      <c r="D69" s="56">
        <f t="shared" si="109"/>
        <v>6</v>
      </c>
      <c r="E69" s="56">
        <f t="shared" si="109"/>
        <v>6</v>
      </c>
      <c r="F69" s="56">
        <f t="shared" si="109"/>
        <v>6</v>
      </c>
      <c r="G69" s="331"/>
      <c r="H69" s="331"/>
      <c r="I69" s="331"/>
      <c r="J69" s="331"/>
      <c r="K69" s="331"/>
      <c r="L69" s="331"/>
      <c r="M69" s="331"/>
      <c r="N69" s="331"/>
      <c r="O69" s="331"/>
      <c r="P69" s="56">
        <f t="shared" ref="P69" si="110">SUM(P63:P68)</f>
        <v>6</v>
      </c>
      <c r="Q69" s="382"/>
      <c r="R69" s="383"/>
      <c r="S69" s="383"/>
      <c r="T69" s="383"/>
      <c r="U69" s="384"/>
      <c r="V69" s="56">
        <f t="shared" ref="V69" si="111">SUM(V63:V68)</f>
        <v>6</v>
      </c>
      <c r="W69" s="56">
        <f t="shared" ref="W69" si="112">SUM(W63:W68)</f>
        <v>6</v>
      </c>
      <c r="X69" s="122">
        <f t="shared" ref="X69" si="113">SUM(X63:X68)</f>
        <v>6</v>
      </c>
      <c r="Y69" s="230"/>
      <c r="Z69" s="230"/>
      <c r="AA69" s="230"/>
      <c r="AB69" s="230"/>
      <c r="AC69" s="230"/>
      <c r="AD69" s="230"/>
      <c r="AE69" s="56">
        <f t="shared" ref="AE69" si="114">SUM(AE63:AE68)</f>
        <v>6</v>
      </c>
      <c r="AF69" s="56">
        <f t="shared" ref="AF69" si="115">SUM(AF63:AF68)</f>
        <v>6</v>
      </c>
      <c r="AG69" s="56">
        <f t="shared" ref="AG69" si="116">SUM(AG63:AG68)</f>
        <v>6</v>
      </c>
      <c r="AH69" s="56">
        <f t="shared" ref="AH69" si="117">SUM(AH63:AH68)</f>
        <v>6</v>
      </c>
      <c r="AI69" s="56">
        <f t="shared" ref="AI69" si="118">SUM(AI63:AI68)</f>
        <v>6</v>
      </c>
      <c r="AJ69" s="56">
        <f t="shared" ref="AJ69" si="119">SUM(AJ63:AJ68)</f>
        <v>6</v>
      </c>
      <c r="AK69" s="56">
        <f t="shared" ref="AK69" si="120">SUM(AK63:AK68)</f>
        <v>6</v>
      </c>
      <c r="AL69" s="223"/>
      <c r="AM69" s="56">
        <f t="shared" ref="AM69" si="121">SUM(AM63:AM68)</f>
        <v>6</v>
      </c>
      <c r="AN69" s="56">
        <f t="shared" ref="AN69" si="122">SUM(AN63:AN68)</f>
        <v>6</v>
      </c>
      <c r="AO69" s="56">
        <f t="shared" ref="AO69" si="123">SUM(AO63:AO68)</f>
        <v>6</v>
      </c>
      <c r="AP69" s="271"/>
      <c r="AQ69" s="272"/>
      <c r="AR69" s="272"/>
      <c r="AS69" s="272"/>
      <c r="AT69" s="273"/>
      <c r="AU69" s="56">
        <f t="shared" ref="AU69:AV69" si="124">SUM(AU63:AU68)</f>
        <v>6</v>
      </c>
      <c r="AV69" s="56">
        <f t="shared" si="124"/>
        <v>6</v>
      </c>
      <c r="AW69" s="175"/>
      <c r="AX69" s="264"/>
      <c r="AY69" s="56">
        <f t="shared" ref="AY69:AZ69" si="125">SUM(AY63:AY68)</f>
        <v>6</v>
      </c>
      <c r="AZ69" s="122">
        <f t="shared" si="125"/>
        <v>6</v>
      </c>
      <c r="BA69" s="230"/>
      <c r="BB69" s="230"/>
      <c r="BC69" s="230"/>
      <c r="BD69" s="230"/>
    </row>
    <row r="70" spans="1:56" ht="9" thickBot="1" x14ac:dyDescent="0.2">
      <c r="A70" s="235" t="s">
        <v>60</v>
      </c>
      <c r="B70" s="236"/>
      <c r="C70" s="185"/>
      <c r="D70" s="185"/>
      <c r="E70" s="185"/>
      <c r="F70" s="185"/>
      <c r="G70" s="257"/>
      <c r="H70" s="257"/>
      <c r="I70" s="257"/>
      <c r="J70" s="257"/>
      <c r="K70" s="257"/>
      <c r="L70" s="257"/>
      <c r="M70" s="257"/>
      <c r="N70" s="257"/>
      <c r="O70" s="257"/>
      <c r="P70" s="185"/>
      <c r="Q70" s="185"/>
      <c r="R70" s="185"/>
      <c r="S70" s="185"/>
      <c r="T70" s="185"/>
      <c r="U70" s="185"/>
      <c r="V70" s="185"/>
      <c r="W70" s="185"/>
      <c r="X70" s="185"/>
      <c r="Y70" s="236"/>
      <c r="Z70" s="236"/>
      <c r="AA70" s="236"/>
      <c r="AB70" s="236"/>
      <c r="AC70" s="236"/>
      <c r="AD70" s="236"/>
      <c r="AE70" s="185"/>
      <c r="AF70" s="185"/>
      <c r="AG70" s="185"/>
      <c r="AH70" s="185"/>
      <c r="AI70" s="185"/>
      <c r="AJ70" s="185"/>
      <c r="AK70" s="185"/>
      <c r="AL70" s="185"/>
      <c r="AM70" s="185"/>
      <c r="AN70" s="185"/>
      <c r="AO70" s="185"/>
      <c r="AP70" s="185"/>
      <c r="AQ70" s="185"/>
      <c r="AR70" s="185"/>
      <c r="AS70" s="185"/>
      <c r="AT70" s="185"/>
      <c r="AU70" s="185"/>
      <c r="AV70" s="185"/>
      <c r="AW70" s="185"/>
      <c r="AX70" s="185"/>
      <c r="AY70" s="185"/>
      <c r="AZ70" s="185"/>
      <c r="BA70" s="236"/>
      <c r="BB70" s="236"/>
      <c r="BC70" s="236"/>
      <c r="BD70" s="236"/>
    </row>
    <row r="71" spans="1:56" ht="15" customHeight="1" thickBot="1" x14ac:dyDescent="0.2">
      <c r="A71" s="22" t="s">
        <v>44</v>
      </c>
      <c r="B71" s="55">
        <f>SUM(C71:G71,I71:J71,L71:N71,O71,AE71:AK71,AM71:AO71,AU71:AV71,AY71:AZ71)</f>
        <v>20</v>
      </c>
      <c r="C71" s="65"/>
      <c r="D71" s="66">
        <v>2</v>
      </c>
      <c r="E71" s="67"/>
      <c r="F71" s="67">
        <v>2</v>
      </c>
      <c r="G71" s="68"/>
      <c r="H71" s="108"/>
      <c r="I71" s="75"/>
      <c r="J71" s="391">
        <v>2</v>
      </c>
      <c r="K71" s="177" t="s">
        <v>139</v>
      </c>
      <c r="L71" s="78"/>
      <c r="M71" s="79">
        <v>2</v>
      </c>
      <c r="N71" s="41"/>
      <c r="O71" s="80">
        <v>2</v>
      </c>
      <c r="P71" s="357" t="s">
        <v>129</v>
      </c>
      <c r="Q71" s="329"/>
      <c r="R71" s="329"/>
      <c r="S71" s="329"/>
      <c r="T71" s="329"/>
      <c r="U71" s="329"/>
      <c r="V71" s="329"/>
      <c r="W71" s="329"/>
      <c r="X71" s="358"/>
      <c r="Y71" s="228"/>
      <c r="Z71" s="228"/>
      <c r="AA71" s="228"/>
      <c r="AB71" s="228"/>
      <c r="AC71" s="228"/>
      <c r="AD71" s="228"/>
      <c r="AE71" s="86">
        <v>2</v>
      </c>
      <c r="AF71" s="41"/>
      <c r="AG71" s="41"/>
      <c r="AH71" s="41">
        <v>2</v>
      </c>
      <c r="AI71" s="85"/>
      <c r="AJ71" s="86"/>
      <c r="AK71" s="41">
        <v>2</v>
      </c>
      <c r="AL71" s="177" t="s">
        <v>139</v>
      </c>
      <c r="AM71" s="85"/>
      <c r="AN71" s="89"/>
      <c r="AO71" s="41">
        <v>2</v>
      </c>
      <c r="AP71" s="265" t="s">
        <v>134</v>
      </c>
      <c r="AQ71" s="266"/>
      <c r="AR71" s="266"/>
      <c r="AS71" s="266"/>
      <c r="AT71" s="267"/>
      <c r="AU71" s="41"/>
      <c r="AV71" s="91">
        <v>2</v>
      </c>
      <c r="AW71" s="171" t="s">
        <v>128</v>
      </c>
      <c r="AX71" s="262"/>
      <c r="AY71" s="41"/>
      <c r="AZ71" s="85"/>
      <c r="BA71" s="229" t="s">
        <v>56</v>
      </c>
      <c r="BB71" s="229"/>
      <c r="BC71" s="229"/>
      <c r="BD71" s="229"/>
    </row>
    <row r="72" spans="1:56" ht="15" customHeight="1" thickBot="1" x14ac:dyDescent="0.2">
      <c r="A72" s="25" t="s">
        <v>49</v>
      </c>
      <c r="B72" s="55">
        <f t="shared" ref="B72:B76" si="126">SUM(C72:G72,I72:J72,L72:N72,O72,AE72:AK72,AM72:AO72,AU72:AV72,AY72:AZ72)</f>
        <v>22</v>
      </c>
      <c r="C72" s="69">
        <v>2</v>
      </c>
      <c r="D72" s="57"/>
      <c r="E72" s="58">
        <v>2</v>
      </c>
      <c r="F72" s="58"/>
      <c r="G72" s="70">
        <v>2</v>
      </c>
      <c r="H72" s="109"/>
      <c r="I72" s="60">
        <v>2</v>
      </c>
      <c r="J72" s="62"/>
      <c r="K72" s="178"/>
      <c r="L72" s="81">
        <v>2</v>
      </c>
      <c r="M72" s="24"/>
      <c r="N72" s="24">
        <v>2</v>
      </c>
      <c r="O72" s="82"/>
      <c r="P72" s="359"/>
      <c r="Q72" s="330"/>
      <c r="R72" s="330"/>
      <c r="S72" s="330"/>
      <c r="T72" s="330"/>
      <c r="U72" s="330"/>
      <c r="V72" s="330"/>
      <c r="W72" s="330"/>
      <c r="X72" s="360"/>
      <c r="Y72" s="229"/>
      <c r="Z72" s="229"/>
      <c r="AA72" s="229"/>
      <c r="AB72" s="229"/>
      <c r="AC72" s="229"/>
      <c r="AD72" s="229"/>
      <c r="AE72" s="84"/>
      <c r="AF72" s="24">
        <v>2</v>
      </c>
      <c r="AG72" s="24">
        <v>2</v>
      </c>
      <c r="AH72" s="24"/>
      <c r="AI72" s="82">
        <v>2</v>
      </c>
      <c r="AJ72" s="84"/>
      <c r="AK72" s="24"/>
      <c r="AL72" s="178"/>
      <c r="AM72" s="82">
        <v>2</v>
      </c>
      <c r="AN72" s="90"/>
      <c r="AO72" s="61"/>
      <c r="AP72" s="268"/>
      <c r="AQ72" s="269"/>
      <c r="AR72" s="269"/>
      <c r="AS72" s="269"/>
      <c r="AT72" s="270"/>
      <c r="AU72" s="24">
        <v>2</v>
      </c>
      <c r="AV72" s="92"/>
      <c r="AW72" s="173"/>
      <c r="AX72" s="263"/>
      <c r="AY72" s="24"/>
      <c r="AZ72" s="83"/>
      <c r="BA72" s="229"/>
      <c r="BB72" s="229"/>
      <c r="BC72" s="229"/>
      <c r="BD72" s="229"/>
    </row>
    <row r="73" spans="1:56" ht="15" customHeight="1" thickBot="1" x14ac:dyDescent="0.2">
      <c r="A73" s="25" t="s">
        <v>50</v>
      </c>
      <c r="B73" s="55">
        <f t="shared" si="126"/>
        <v>18</v>
      </c>
      <c r="C73" s="69"/>
      <c r="D73" s="57"/>
      <c r="E73" s="60"/>
      <c r="F73" s="60"/>
      <c r="G73" s="71"/>
      <c r="H73" s="109"/>
      <c r="I73" s="60"/>
      <c r="J73" s="62"/>
      <c r="K73" s="178"/>
      <c r="L73" s="81"/>
      <c r="M73" s="61"/>
      <c r="N73" s="24"/>
      <c r="O73" s="83"/>
      <c r="P73" s="359"/>
      <c r="Q73" s="330"/>
      <c r="R73" s="330"/>
      <c r="S73" s="330"/>
      <c r="T73" s="330"/>
      <c r="U73" s="330"/>
      <c r="V73" s="330"/>
      <c r="W73" s="330"/>
      <c r="X73" s="360"/>
      <c r="Y73" s="229"/>
      <c r="Z73" s="229"/>
      <c r="AA73" s="229"/>
      <c r="AB73" s="229"/>
      <c r="AC73" s="229"/>
      <c r="AD73" s="229"/>
      <c r="AE73" s="84">
        <v>2</v>
      </c>
      <c r="AF73" s="24">
        <v>2</v>
      </c>
      <c r="AG73" s="24"/>
      <c r="AH73" s="24">
        <v>2</v>
      </c>
      <c r="AI73" s="82"/>
      <c r="AJ73" s="84">
        <v>2</v>
      </c>
      <c r="AK73" s="24">
        <v>2</v>
      </c>
      <c r="AL73" s="178"/>
      <c r="AM73" s="82"/>
      <c r="AN73" s="90">
        <v>2</v>
      </c>
      <c r="AO73" s="24">
        <v>2</v>
      </c>
      <c r="AP73" s="268"/>
      <c r="AQ73" s="269"/>
      <c r="AR73" s="269"/>
      <c r="AS73" s="269"/>
      <c r="AT73" s="270"/>
      <c r="AU73" s="24"/>
      <c r="AV73" s="92">
        <v>2</v>
      </c>
      <c r="AW73" s="173"/>
      <c r="AX73" s="263"/>
      <c r="AY73" s="24"/>
      <c r="AZ73" s="82">
        <v>2</v>
      </c>
      <c r="BA73" s="229"/>
      <c r="BB73" s="229"/>
      <c r="BC73" s="229"/>
      <c r="BD73" s="229"/>
    </row>
    <row r="74" spans="1:56" ht="15" customHeight="1" thickBot="1" x14ac:dyDescent="0.2">
      <c r="A74" s="25" t="s">
        <v>51</v>
      </c>
      <c r="B74" s="55">
        <f t="shared" si="126"/>
        <v>32</v>
      </c>
      <c r="C74" s="69">
        <v>2</v>
      </c>
      <c r="D74" s="57"/>
      <c r="E74" s="58">
        <v>2</v>
      </c>
      <c r="F74" s="58"/>
      <c r="G74" s="70">
        <v>2</v>
      </c>
      <c r="H74" s="109"/>
      <c r="I74" s="60"/>
      <c r="J74" s="62">
        <v>2</v>
      </c>
      <c r="K74" s="178"/>
      <c r="L74" s="81">
        <v>2</v>
      </c>
      <c r="M74" s="24"/>
      <c r="N74" s="24">
        <v>2</v>
      </c>
      <c r="O74" s="82">
        <v>2</v>
      </c>
      <c r="P74" s="359"/>
      <c r="Q74" s="330"/>
      <c r="R74" s="330"/>
      <c r="S74" s="330"/>
      <c r="T74" s="330"/>
      <c r="U74" s="330"/>
      <c r="V74" s="330"/>
      <c r="W74" s="330"/>
      <c r="X74" s="360"/>
      <c r="Y74" s="229"/>
      <c r="Z74" s="229"/>
      <c r="AA74" s="229"/>
      <c r="AB74" s="229"/>
      <c r="AC74" s="229"/>
      <c r="AD74" s="229"/>
      <c r="AE74" s="84">
        <v>2</v>
      </c>
      <c r="AF74" s="24"/>
      <c r="AG74" s="24">
        <v>2</v>
      </c>
      <c r="AH74" s="24"/>
      <c r="AI74" s="82">
        <v>2</v>
      </c>
      <c r="AJ74" s="84">
        <v>2</v>
      </c>
      <c r="AK74" s="24">
        <v>2</v>
      </c>
      <c r="AL74" s="178"/>
      <c r="AM74" s="82">
        <v>2</v>
      </c>
      <c r="AN74" s="90">
        <v>2</v>
      </c>
      <c r="AO74" s="24"/>
      <c r="AP74" s="268"/>
      <c r="AQ74" s="269"/>
      <c r="AR74" s="269"/>
      <c r="AS74" s="269"/>
      <c r="AT74" s="270"/>
      <c r="AU74" s="24">
        <v>2</v>
      </c>
      <c r="AV74" s="92"/>
      <c r="AW74" s="173"/>
      <c r="AX74" s="263"/>
      <c r="AY74" s="24">
        <v>2</v>
      </c>
      <c r="AZ74" s="82"/>
      <c r="BA74" s="229"/>
      <c r="BB74" s="229"/>
      <c r="BC74" s="229"/>
      <c r="BD74" s="229"/>
    </row>
    <row r="75" spans="1:56" ht="15" customHeight="1" thickBot="1" x14ac:dyDescent="0.2">
      <c r="A75" s="25" t="s">
        <v>52</v>
      </c>
      <c r="B75" s="55">
        <f t="shared" si="126"/>
        <v>26</v>
      </c>
      <c r="C75" s="69">
        <v>2</v>
      </c>
      <c r="D75" s="57">
        <v>2</v>
      </c>
      <c r="E75" s="58">
        <v>2</v>
      </c>
      <c r="F75" s="58">
        <v>2</v>
      </c>
      <c r="G75" s="70"/>
      <c r="H75" s="109"/>
      <c r="I75" s="60">
        <v>2</v>
      </c>
      <c r="J75" s="58"/>
      <c r="K75" s="178"/>
      <c r="L75" s="81"/>
      <c r="M75" s="63">
        <v>2</v>
      </c>
      <c r="N75" s="24"/>
      <c r="O75" s="83">
        <v>2</v>
      </c>
      <c r="P75" s="359"/>
      <c r="Q75" s="330"/>
      <c r="R75" s="330"/>
      <c r="S75" s="330"/>
      <c r="T75" s="330"/>
      <c r="U75" s="330"/>
      <c r="V75" s="330"/>
      <c r="W75" s="330"/>
      <c r="X75" s="360"/>
      <c r="Y75" s="229"/>
      <c r="Z75" s="229"/>
      <c r="AA75" s="229"/>
      <c r="AB75" s="229"/>
      <c r="AC75" s="229"/>
      <c r="AD75" s="229"/>
      <c r="AE75" s="81"/>
      <c r="AF75" s="24"/>
      <c r="AG75" s="24">
        <v>2</v>
      </c>
      <c r="AH75" s="24"/>
      <c r="AI75" s="82">
        <v>2</v>
      </c>
      <c r="AJ75" s="81"/>
      <c r="AK75" s="24"/>
      <c r="AL75" s="178"/>
      <c r="AM75" s="82">
        <v>2</v>
      </c>
      <c r="AN75" s="84"/>
      <c r="AO75" s="24"/>
      <c r="AP75" s="268"/>
      <c r="AQ75" s="269"/>
      <c r="AR75" s="269"/>
      <c r="AS75" s="269"/>
      <c r="AT75" s="270"/>
      <c r="AU75" s="61">
        <v>2</v>
      </c>
      <c r="AV75" s="92"/>
      <c r="AW75" s="173"/>
      <c r="AX75" s="263"/>
      <c r="AY75" s="61">
        <v>2</v>
      </c>
      <c r="AZ75" s="82">
        <v>2</v>
      </c>
      <c r="BA75" s="229"/>
      <c r="BB75" s="229"/>
      <c r="BC75" s="229"/>
      <c r="BD75" s="229"/>
    </row>
    <row r="76" spans="1:56" ht="15" customHeight="1" thickBot="1" x14ac:dyDescent="0.2">
      <c r="A76" s="25" t="s">
        <v>53</v>
      </c>
      <c r="B76" s="55">
        <f t="shared" si="126"/>
        <v>32</v>
      </c>
      <c r="C76" s="69"/>
      <c r="D76" s="57">
        <v>2</v>
      </c>
      <c r="E76" s="58"/>
      <c r="F76" s="58">
        <v>2</v>
      </c>
      <c r="G76" s="70">
        <v>2</v>
      </c>
      <c r="H76" s="109"/>
      <c r="I76" s="60">
        <v>2</v>
      </c>
      <c r="J76" s="58">
        <v>2</v>
      </c>
      <c r="K76" s="178"/>
      <c r="L76" s="84">
        <v>2</v>
      </c>
      <c r="M76" s="24">
        <v>2</v>
      </c>
      <c r="N76" s="24">
        <v>2</v>
      </c>
      <c r="O76" s="82"/>
      <c r="P76" s="359"/>
      <c r="Q76" s="330"/>
      <c r="R76" s="330"/>
      <c r="S76" s="330"/>
      <c r="T76" s="330"/>
      <c r="U76" s="330"/>
      <c r="V76" s="330"/>
      <c r="W76" s="330"/>
      <c r="X76" s="360"/>
      <c r="Y76" s="229"/>
      <c r="Z76" s="229"/>
      <c r="AA76" s="229"/>
      <c r="AB76" s="229"/>
      <c r="AC76" s="229"/>
      <c r="AD76" s="229"/>
      <c r="AE76" s="84"/>
      <c r="AF76" s="24">
        <v>2</v>
      </c>
      <c r="AG76" s="24"/>
      <c r="AH76" s="24">
        <v>2</v>
      </c>
      <c r="AI76" s="82"/>
      <c r="AJ76" s="84">
        <v>2</v>
      </c>
      <c r="AK76" s="24"/>
      <c r="AL76" s="178"/>
      <c r="AM76" s="82"/>
      <c r="AN76" s="84">
        <v>2</v>
      </c>
      <c r="AO76" s="24">
        <v>2</v>
      </c>
      <c r="AP76" s="268"/>
      <c r="AQ76" s="269"/>
      <c r="AR76" s="269"/>
      <c r="AS76" s="269"/>
      <c r="AT76" s="270"/>
      <c r="AU76" s="24"/>
      <c r="AV76" s="92">
        <v>2</v>
      </c>
      <c r="AW76" s="173"/>
      <c r="AX76" s="263"/>
      <c r="AY76" s="24">
        <v>2</v>
      </c>
      <c r="AZ76" s="82">
        <v>2</v>
      </c>
      <c r="BA76" s="229"/>
      <c r="BB76" s="229"/>
      <c r="BC76" s="229"/>
      <c r="BD76" s="229"/>
    </row>
    <row r="77" spans="1:56" ht="19.5" customHeight="1" thickBot="1" x14ac:dyDescent="0.2">
      <c r="A77" s="25" t="s">
        <v>54</v>
      </c>
      <c r="B77" s="56">
        <f>SUM(B71:B75)</f>
        <v>118</v>
      </c>
      <c r="C77" s="56">
        <f>SUM(C71:C76)</f>
        <v>6</v>
      </c>
      <c r="D77" s="56">
        <f>SUM(D71:D76)</f>
        <v>6</v>
      </c>
      <c r="E77" s="56">
        <f t="shared" ref="E77" si="127">SUM(E71:E75)</f>
        <v>6</v>
      </c>
      <c r="F77" s="56">
        <f>SUM(F71:F76)</f>
        <v>6</v>
      </c>
      <c r="G77" s="56">
        <f>SUM(G71:G76)</f>
        <v>6</v>
      </c>
      <c r="H77" s="110"/>
      <c r="I77" s="56">
        <f>SUM(I71:I76)</f>
        <v>6</v>
      </c>
      <c r="J77" s="56">
        <f>SUM(J71:J76)</f>
        <v>6</v>
      </c>
      <c r="K77" s="179"/>
      <c r="L77" s="56">
        <f t="shared" ref="L77:O77" si="128">SUM(L71:L76)</f>
        <v>6</v>
      </c>
      <c r="M77" s="56">
        <f t="shared" si="128"/>
        <v>6</v>
      </c>
      <c r="N77" s="56">
        <f t="shared" si="128"/>
        <v>6</v>
      </c>
      <c r="O77" s="56">
        <f t="shared" si="128"/>
        <v>6</v>
      </c>
      <c r="P77" s="361"/>
      <c r="Q77" s="362"/>
      <c r="R77" s="362"/>
      <c r="S77" s="362"/>
      <c r="T77" s="362"/>
      <c r="U77" s="362"/>
      <c r="V77" s="362"/>
      <c r="W77" s="362"/>
      <c r="X77" s="363"/>
      <c r="Y77" s="230"/>
      <c r="Z77" s="230"/>
      <c r="AA77" s="230"/>
      <c r="AB77" s="230"/>
      <c r="AC77" s="230"/>
      <c r="AD77" s="230"/>
      <c r="AE77" s="56">
        <f t="shared" ref="AE77:AK77" si="129">SUM(AE71:AE75)</f>
        <v>6</v>
      </c>
      <c r="AF77" s="56">
        <f>SUM(AF71:AF76)</f>
        <v>6</v>
      </c>
      <c r="AG77" s="56">
        <f t="shared" si="129"/>
        <v>6</v>
      </c>
      <c r="AH77" s="56">
        <f>SUM(AH71:AH76)</f>
        <v>6</v>
      </c>
      <c r="AI77" s="56">
        <f>SUM(AI71:AI76)</f>
        <v>6</v>
      </c>
      <c r="AJ77" s="56">
        <f>SUM(AJ71:AJ76)</f>
        <v>6</v>
      </c>
      <c r="AK77" s="56">
        <f t="shared" si="129"/>
        <v>6</v>
      </c>
      <c r="AL77" s="179"/>
      <c r="AM77" s="56">
        <f>SUM(AM71:AM76)</f>
        <v>6</v>
      </c>
      <c r="AN77" s="56">
        <f>SUM(AN71:AN76)</f>
        <v>6</v>
      </c>
      <c r="AO77" s="56">
        <f>SUM(AO71:AO76)</f>
        <v>6</v>
      </c>
      <c r="AP77" s="271"/>
      <c r="AQ77" s="272"/>
      <c r="AR77" s="272"/>
      <c r="AS77" s="272"/>
      <c r="AT77" s="273"/>
      <c r="AU77" s="56">
        <f>SUM(AU71:AU76)</f>
        <v>6</v>
      </c>
      <c r="AV77" s="56">
        <f>SUM(AV71:AV76)</f>
        <v>6</v>
      </c>
      <c r="AW77" s="175"/>
      <c r="AX77" s="264"/>
      <c r="AY77" s="56">
        <f>SUM(AY71:AY76)</f>
        <v>6</v>
      </c>
      <c r="AZ77" s="122">
        <f>SUM(AZ71:AZ76)</f>
        <v>6</v>
      </c>
      <c r="BA77" s="230"/>
      <c r="BB77" s="230"/>
      <c r="BC77" s="230"/>
      <c r="BD77" s="230"/>
    </row>
    <row r="78" spans="1:56" ht="13.5" customHeight="1" thickBot="1" x14ac:dyDescent="0.2">
      <c r="A78" s="183" t="s">
        <v>61</v>
      </c>
      <c r="B78" s="184"/>
      <c r="C78" s="185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5"/>
      <c r="X78" s="185"/>
      <c r="Y78" s="184"/>
      <c r="Z78" s="184"/>
      <c r="AA78" s="184"/>
      <c r="AB78" s="184"/>
      <c r="AC78" s="184"/>
      <c r="AD78" s="184"/>
      <c r="AE78" s="185"/>
      <c r="AF78" s="185"/>
      <c r="AG78" s="185"/>
      <c r="AH78" s="185"/>
      <c r="AI78" s="185"/>
      <c r="AJ78" s="185"/>
      <c r="AK78" s="185"/>
      <c r="AL78" s="185"/>
      <c r="AM78" s="185"/>
      <c r="AN78" s="185"/>
      <c r="AO78" s="185"/>
      <c r="AP78" s="185"/>
      <c r="AQ78" s="185"/>
      <c r="AR78" s="185"/>
      <c r="AS78" s="185"/>
      <c r="AT78" s="185"/>
      <c r="AU78" s="185"/>
      <c r="AV78" s="185"/>
      <c r="AW78" s="185"/>
      <c r="AX78" s="185"/>
      <c r="AY78" s="185"/>
      <c r="AZ78" s="185"/>
      <c r="BA78" s="184"/>
      <c r="BB78" s="184"/>
      <c r="BC78" s="184"/>
      <c r="BD78" s="184"/>
    </row>
    <row r="79" spans="1:56" ht="15.75" customHeight="1" thickBot="1" x14ac:dyDescent="0.2">
      <c r="A79" s="22" t="s">
        <v>44</v>
      </c>
      <c r="B79" s="55">
        <f>SUM(C79,C79:F79,P79,V79:X79,AE79:AK79,AM79:AO79,AU79:AV79,AY79:AZ79)</f>
        <v>20</v>
      </c>
      <c r="C79" s="65"/>
      <c r="D79" s="66">
        <v>2</v>
      </c>
      <c r="E79" s="67"/>
      <c r="F79" s="67">
        <v>2</v>
      </c>
      <c r="G79" s="376" t="s">
        <v>129</v>
      </c>
      <c r="H79" s="329"/>
      <c r="I79" s="329"/>
      <c r="J79" s="329"/>
      <c r="K79" s="329"/>
      <c r="L79" s="329"/>
      <c r="M79" s="329"/>
      <c r="N79" s="329"/>
      <c r="O79" s="358"/>
      <c r="P79" s="78">
        <v>2</v>
      </c>
      <c r="Q79" s="379" t="s">
        <v>134</v>
      </c>
      <c r="R79" s="380"/>
      <c r="S79" s="380"/>
      <c r="T79" s="380"/>
      <c r="U79" s="381"/>
      <c r="V79" s="41">
        <v>2</v>
      </c>
      <c r="W79" s="41"/>
      <c r="X79" s="85">
        <v>2</v>
      </c>
      <c r="Y79" s="228"/>
      <c r="Z79" s="228"/>
      <c r="AA79" s="228"/>
      <c r="AB79" s="228"/>
      <c r="AC79" s="228"/>
      <c r="AD79" s="228"/>
      <c r="AE79" s="86"/>
      <c r="AF79" s="41">
        <v>2</v>
      </c>
      <c r="AG79" s="41"/>
      <c r="AH79" s="41">
        <v>2</v>
      </c>
      <c r="AI79" s="85"/>
      <c r="AJ79" s="86"/>
      <c r="AK79" s="41">
        <v>2</v>
      </c>
      <c r="AL79" s="221" t="s">
        <v>135</v>
      </c>
      <c r="AM79" s="85"/>
      <c r="AN79" s="89">
        <v>2</v>
      </c>
      <c r="AO79" s="41"/>
      <c r="AP79" s="265" t="s">
        <v>134</v>
      </c>
      <c r="AQ79" s="266"/>
      <c r="AR79" s="266"/>
      <c r="AS79" s="266"/>
      <c r="AT79" s="267"/>
      <c r="AU79" s="41"/>
      <c r="AV79" s="91">
        <v>2</v>
      </c>
      <c r="AW79" s="171" t="s">
        <v>128</v>
      </c>
      <c r="AX79" s="262"/>
      <c r="AY79" s="24"/>
      <c r="AZ79" s="24"/>
      <c r="BA79" s="229" t="s">
        <v>56</v>
      </c>
      <c r="BB79" s="229"/>
      <c r="BC79" s="229"/>
      <c r="BD79" s="229"/>
    </row>
    <row r="80" spans="1:56" ht="15.75" customHeight="1" thickBot="1" x14ac:dyDescent="0.2">
      <c r="A80" s="25" t="s">
        <v>49</v>
      </c>
      <c r="B80" s="55">
        <f>SUM(C80:F80,P80,V80:X80,AE80:AK80,AM80:AO80,AU80:AV80,AY80:AZ80)</f>
        <v>22</v>
      </c>
      <c r="C80" s="69">
        <v>2</v>
      </c>
      <c r="D80" s="57"/>
      <c r="E80" s="58">
        <v>2</v>
      </c>
      <c r="F80" s="58"/>
      <c r="G80" s="377"/>
      <c r="H80" s="330"/>
      <c r="I80" s="330"/>
      <c r="J80" s="330"/>
      <c r="K80" s="330"/>
      <c r="L80" s="330"/>
      <c r="M80" s="330"/>
      <c r="N80" s="330"/>
      <c r="O80" s="360"/>
      <c r="P80" s="81"/>
      <c r="Q80" s="268"/>
      <c r="R80" s="269"/>
      <c r="S80" s="269"/>
      <c r="T80" s="269"/>
      <c r="U80" s="270"/>
      <c r="V80" s="24"/>
      <c r="W80" s="24">
        <v>2</v>
      </c>
      <c r="X80" s="82"/>
      <c r="Y80" s="229"/>
      <c r="Z80" s="229"/>
      <c r="AA80" s="229"/>
      <c r="AB80" s="229"/>
      <c r="AC80" s="229"/>
      <c r="AD80" s="229"/>
      <c r="AE80" s="84">
        <v>2</v>
      </c>
      <c r="AF80" s="24"/>
      <c r="AG80" s="24">
        <v>2</v>
      </c>
      <c r="AH80" s="24"/>
      <c r="AI80" s="82">
        <v>2</v>
      </c>
      <c r="AJ80" s="84"/>
      <c r="AK80" s="24">
        <v>2</v>
      </c>
      <c r="AL80" s="222"/>
      <c r="AM80" s="82">
        <v>2</v>
      </c>
      <c r="AN80" s="90"/>
      <c r="AO80" s="61">
        <v>2</v>
      </c>
      <c r="AP80" s="268"/>
      <c r="AQ80" s="269"/>
      <c r="AR80" s="269"/>
      <c r="AS80" s="269"/>
      <c r="AT80" s="270"/>
      <c r="AU80" s="24">
        <v>2</v>
      </c>
      <c r="AV80" s="92"/>
      <c r="AW80" s="173"/>
      <c r="AX80" s="263"/>
      <c r="AY80" s="24">
        <v>2</v>
      </c>
      <c r="AZ80" s="61"/>
      <c r="BA80" s="229"/>
      <c r="BB80" s="229"/>
      <c r="BC80" s="229"/>
      <c r="BD80" s="229"/>
    </row>
    <row r="81" spans="1:56" ht="15.75" customHeight="1" thickBot="1" x14ac:dyDescent="0.2">
      <c r="A81" s="25" t="s">
        <v>50</v>
      </c>
      <c r="B81" s="55">
        <f>SUM(C81:F81,P81,V81:X81,AE81:AK81,AM81:AO81,AU81:AV81,AY81:AZ81)</f>
        <v>18</v>
      </c>
      <c r="C81" s="69"/>
      <c r="D81" s="57"/>
      <c r="E81" s="60"/>
      <c r="F81" s="60"/>
      <c r="G81" s="377"/>
      <c r="H81" s="330"/>
      <c r="I81" s="330"/>
      <c r="J81" s="330"/>
      <c r="K81" s="330"/>
      <c r="L81" s="330"/>
      <c r="M81" s="330"/>
      <c r="N81" s="330"/>
      <c r="O81" s="360"/>
      <c r="P81" s="81"/>
      <c r="Q81" s="268"/>
      <c r="R81" s="269"/>
      <c r="S81" s="269"/>
      <c r="T81" s="269"/>
      <c r="U81" s="270"/>
      <c r="V81" s="24">
        <v>2</v>
      </c>
      <c r="W81" s="24"/>
      <c r="X81" s="82">
        <v>2</v>
      </c>
      <c r="Y81" s="229"/>
      <c r="Z81" s="229"/>
      <c r="AA81" s="229"/>
      <c r="AB81" s="229"/>
      <c r="AC81" s="229"/>
      <c r="AD81" s="229"/>
      <c r="AE81" s="84"/>
      <c r="AF81" s="24">
        <v>2</v>
      </c>
      <c r="AG81" s="24">
        <v>2</v>
      </c>
      <c r="AH81" s="24">
        <v>2</v>
      </c>
      <c r="AI81" s="82"/>
      <c r="AJ81" s="84">
        <v>2</v>
      </c>
      <c r="AK81" s="24">
        <v>2</v>
      </c>
      <c r="AL81" s="222"/>
      <c r="AM81" s="82"/>
      <c r="AN81" s="90">
        <v>2</v>
      </c>
      <c r="AO81" s="24"/>
      <c r="AP81" s="268"/>
      <c r="AQ81" s="269"/>
      <c r="AR81" s="269"/>
      <c r="AS81" s="269"/>
      <c r="AT81" s="270"/>
      <c r="AU81" s="24"/>
      <c r="AV81" s="92">
        <v>2</v>
      </c>
      <c r="AW81" s="173"/>
      <c r="AX81" s="263"/>
      <c r="AY81" s="24"/>
      <c r="AZ81" s="24"/>
      <c r="BA81" s="229"/>
      <c r="BB81" s="229"/>
      <c r="BC81" s="229"/>
      <c r="BD81" s="229"/>
    </row>
    <row r="82" spans="1:56" ht="15.75" customHeight="1" thickBot="1" x14ac:dyDescent="0.2">
      <c r="A82" s="25" t="s">
        <v>51</v>
      </c>
      <c r="B82" s="55">
        <f>SUM(C82:F82,P82,V82:X82,AE82:AK82,AM82:AO82,AU82:AV82,AY82:AZ82)</f>
        <v>32</v>
      </c>
      <c r="C82" s="69">
        <v>2</v>
      </c>
      <c r="D82" s="57">
        <v>2</v>
      </c>
      <c r="E82" s="58">
        <v>2</v>
      </c>
      <c r="F82" s="58">
        <v>2</v>
      </c>
      <c r="G82" s="377"/>
      <c r="H82" s="330"/>
      <c r="I82" s="330"/>
      <c r="J82" s="330"/>
      <c r="K82" s="330"/>
      <c r="L82" s="330"/>
      <c r="M82" s="330"/>
      <c r="N82" s="330"/>
      <c r="O82" s="360"/>
      <c r="P82" s="81">
        <v>2</v>
      </c>
      <c r="Q82" s="268"/>
      <c r="R82" s="269"/>
      <c r="S82" s="269"/>
      <c r="T82" s="269"/>
      <c r="U82" s="270"/>
      <c r="V82" s="24"/>
      <c r="W82" s="24">
        <v>2</v>
      </c>
      <c r="X82" s="82"/>
      <c r="Y82" s="229"/>
      <c r="Z82" s="229"/>
      <c r="AA82" s="229"/>
      <c r="AB82" s="229"/>
      <c r="AC82" s="229"/>
      <c r="AD82" s="229"/>
      <c r="AE82" s="84"/>
      <c r="AF82" s="24">
        <v>2</v>
      </c>
      <c r="AG82" s="24"/>
      <c r="AH82" s="24">
        <v>2</v>
      </c>
      <c r="AI82" s="82">
        <v>2</v>
      </c>
      <c r="AJ82" s="84">
        <v>2</v>
      </c>
      <c r="AK82" s="24"/>
      <c r="AL82" s="222"/>
      <c r="AM82" s="82">
        <v>2</v>
      </c>
      <c r="AN82" s="90"/>
      <c r="AO82" s="24">
        <v>2</v>
      </c>
      <c r="AP82" s="268"/>
      <c r="AQ82" s="269"/>
      <c r="AR82" s="269"/>
      <c r="AS82" s="269"/>
      <c r="AT82" s="270"/>
      <c r="AU82" s="24">
        <v>2</v>
      </c>
      <c r="AV82" s="92">
        <v>2</v>
      </c>
      <c r="AW82" s="173"/>
      <c r="AX82" s="263"/>
      <c r="AY82" s="24">
        <v>2</v>
      </c>
      <c r="AZ82" s="24">
        <v>2</v>
      </c>
      <c r="BA82" s="229"/>
      <c r="BB82" s="229"/>
      <c r="BC82" s="229"/>
      <c r="BD82" s="229"/>
    </row>
    <row r="83" spans="1:56" ht="15.75" customHeight="1" thickBot="1" x14ac:dyDescent="0.2">
      <c r="A83" s="25" t="s">
        <v>52</v>
      </c>
      <c r="B83" s="55">
        <f>SUM(C83:F83,P83,V83:X83,AE83:AK83,AM83:AO83,AU83:AV83,AY83:AZ83)</f>
        <v>18</v>
      </c>
      <c r="C83" s="69">
        <v>2</v>
      </c>
      <c r="D83" s="57"/>
      <c r="E83" s="58">
        <v>2</v>
      </c>
      <c r="F83" s="58"/>
      <c r="G83" s="377"/>
      <c r="H83" s="330"/>
      <c r="I83" s="330"/>
      <c r="J83" s="330"/>
      <c r="K83" s="330"/>
      <c r="L83" s="330"/>
      <c r="M83" s="330"/>
      <c r="N83" s="330"/>
      <c r="O83" s="360"/>
      <c r="P83" s="81">
        <v>2</v>
      </c>
      <c r="Q83" s="268"/>
      <c r="R83" s="269"/>
      <c r="S83" s="269"/>
      <c r="T83" s="269"/>
      <c r="U83" s="270"/>
      <c r="V83" s="61"/>
      <c r="W83" s="24">
        <v>2</v>
      </c>
      <c r="X83" s="82"/>
      <c r="Y83" s="229"/>
      <c r="Z83" s="229"/>
      <c r="AA83" s="229"/>
      <c r="AB83" s="229"/>
      <c r="AC83" s="229"/>
      <c r="AD83" s="229"/>
      <c r="AE83" s="81">
        <v>2</v>
      </c>
      <c r="AF83" s="24"/>
      <c r="AG83" s="24"/>
      <c r="AH83" s="24"/>
      <c r="AI83" s="82">
        <v>2</v>
      </c>
      <c r="AJ83" s="81"/>
      <c r="AK83" s="24"/>
      <c r="AL83" s="222"/>
      <c r="AM83" s="82">
        <v>2</v>
      </c>
      <c r="AN83" s="84"/>
      <c r="AO83" s="24"/>
      <c r="AP83" s="268"/>
      <c r="AQ83" s="269"/>
      <c r="AR83" s="269"/>
      <c r="AS83" s="269"/>
      <c r="AT83" s="270"/>
      <c r="AU83" s="61"/>
      <c r="AV83" s="92"/>
      <c r="AW83" s="173"/>
      <c r="AX83" s="263"/>
      <c r="AY83" s="61">
        <v>2</v>
      </c>
      <c r="AZ83" s="24">
        <v>2</v>
      </c>
      <c r="BA83" s="229"/>
      <c r="BB83" s="229"/>
      <c r="BC83" s="229"/>
      <c r="BD83" s="229"/>
    </row>
    <row r="84" spans="1:56" ht="15.75" customHeight="1" thickBot="1" x14ac:dyDescent="0.2">
      <c r="A84" s="25" t="s">
        <v>53</v>
      </c>
      <c r="B84" s="55">
        <f>SUM(C84:F84,P84,V84:X84,AE84:AK84,AM84:AO84,AU84:AV84,AY84:AZ84)</f>
        <v>22</v>
      </c>
      <c r="C84" s="69"/>
      <c r="D84" s="57">
        <v>2</v>
      </c>
      <c r="E84" s="58"/>
      <c r="F84" s="58">
        <v>2</v>
      </c>
      <c r="G84" s="377"/>
      <c r="H84" s="330"/>
      <c r="I84" s="330"/>
      <c r="J84" s="330"/>
      <c r="K84" s="330"/>
      <c r="L84" s="330"/>
      <c r="M84" s="330"/>
      <c r="N84" s="330"/>
      <c r="O84" s="360"/>
      <c r="P84" s="84"/>
      <c r="Q84" s="268"/>
      <c r="R84" s="269"/>
      <c r="S84" s="269"/>
      <c r="T84" s="269"/>
      <c r="U84" s="270"/>
      <c r="V84" s="24">
        <v>2</v>
      </c>
      <c r="W84" s="24"/>
      <c r="X84" s="82">
        <v>2</v>
      </c>
      <c r="Y84" s="229"/>
      <c r="Z84" s="229"/>
      <c r="AA84" s="229"/>
      <c r="AB84" s="229"/>
      <c r="AC84" s="229"/>
      <c r="AD84" s="229"/>
      <c r="AE84" s="84">
        <v>2</v>
      </c>
      <c r="AF84" s="24"/>
      <c r="AG84" s="24">
        <v>2</v>
      </c>
      <c r="AH84" s="24"/>
      <c r="AI84" s="82"/>
      <c r="AJ84" s="84">
        <v>2</v>
      </c>
      <c r="AK84" s="24"/>
      <c r="AL84" s="222"/>
      <c r="AM84" s="82"/>
      <c r="AN84" s="84">
        <v>2</v>
      </c>
      <c r="AO84" s="24">
        <v>2</v>
      </c>
      <c r="AP84" s="268"/>
      <c r="AQ84" s="269"/>
      <c r="AR84" s="269"/>
      <c r="AS84" s="269"/>
      <c r="AT84" s="270"/>
      <c r="AU84" s="24">
        <v>2</v>
      </c>
      <c r="AV84" s="92"/>
      <c r="AW84" s="173"/>
      <c r="AX84" s="263"/>
      <c r="AY84" s="24"/>
      <c r="AZ84" s="24">
        <v>2</v>
      </c>
      <c r="BA84" s="229"/>
      <c r="BB84" s="229"/>
      <c r="BC84" s="229"/>
      <c r="BD84" s="229"/>
    </row>
    <row r="85" spans="1:56" ht="15.75" customHeight="1" thickBot="1" x14ac:dyDescent="0.2">
      <c r="A85" s="25" t="s">
        <v>54</v>
      </c>
      <c r="B85" s="56">
        <f>SUM(B79:B84)</f>
        <v>132</v>
      </c>
      <c r="C85" s="56">
        <f t="shared" ref="C85:F85" si="130">SUM(C79:C84)</f>
        <v>6</v>
      </c>
      <c r="D85" s="56">
        <f t="shared" si="130"/>
        <v>6</v>
      </c>
      <c r="E85" s="56">
        <f t="shared" si="130"/>
        <v>6</v>
      </c>
      <c r="F85" s="56">
        <f t="shared" si="130"/>
        <v>6</v>
      </c>
      <c r="G85" s="378"/>
      <c r="H85" s="362"/>
      <c r="I85" s="362"/>
      <c r="J85" s="362"/>
      <c r="K85" s="362"/>
      <c r="L85" s="362"/>
      <c r="M85" s="362"/>
      <c r="N85" s="362"/>
      <c r="O85" s="363"/>
      <c r="P85" s="56">
        <f t="shared" ref="P85" si="131">SUM(P79:P84)</f>
        <v>6</v>
      </c>
      <c r="Q85" s="382"/>
      <c r="R85" s="383"/>
      <c r="S85" s="383"/>
      <c r="T85" s="383"/>
      <c r="U85" s="384"/>
      <c r="V85" s="56">
        <f t="shared" ref="V85" si="132">SUM(V79:V84)</f>
        <v>6</v>
      </c>
      <c r="W85" s="56">
        <f t="shared" ref="W85" si="133">SUM(W79:W84)</f>
        <v>6</v>
      </c>
      <c r="X85" s="122">
        <f t="shared" ref="X85" si="134">SUM(X79:X84)</f>
        <v>6</v>
      </c>
      <c r="Y85" s="230"/>
      <c r="Z85" s="230"/>
      <c r="AA85" s="230"/>
      <c r="AB85" s="230"/>
      <c r="AC85" s="230"/>
      <c r="AD85" s="230"/>
      <c r="AE85" s="56">
        <f t="shared" ref="AE85" si="135">SUM(AE79:AE84)</f>
        <v>6</v>
      </c>
      <c r="AF85" s="56">
        <f t="shared" ref="AF85" si="136">SUM(AF79:AF84)</f>
        <v>6</v>
      </c>
      <c r="AG85" s="56">
        <f t="shared" ref="AG85" si="137">SUM(AG79:AG84)</f>
        <v>6</v>
      </c>
      <c r="AH85" s="56">
        <f t="shared" ref="AH85" si="138">SUM(AH79:AH84)</f>
        <v>6</v>
      </c>
      <c r="AI85" s="56">
        <f t="shared" ref="AI85" si="139">SUM(AI79:AI84)</f>
        <v>6</v>
      </c>
      <c r="AJ85" s="56">
        <f t="shared" ref="AJ85" si="140">SUM(AJ79:AJ84)</f>
        <v>6</v>
      </c>
      <c r="AK85" s="56">
        <f t="shared" ref="AK85" si="141">SUM(AK79:AK84)</f>
        <v>6</v>
      </c>
      <c r="AL85" s="223"/>
      <c r="AM85" s="56">
        <f t="shared" ref="AM85" si="142">SUM(AM79:AM84)</f>
        <v>6</v>
      </c>
      <c r="AN85" s="56">
        <f t="shared" ref="AN85" si="143">SUM(AN79:AN84)</f>
        <v>6</v>
      </c>
      <c r="AO85" s="56">
        <f t="shared" ref="AO85" si="144">SUM(AO79:AO84)</f>
        <v>6</v>
      </c>
      <c r="AP85" s="271"/>
      <c r="AQ85" s="272"/>
      <c r="AR85" s="272"/>
      <c r="AS85" s="272"/>
      <c r="AT85" s="273"/>
      <c r="AU85" s="56">
        <f t="shared" ref="AU85:AV85" si="145">SUM(AU79:AU84)</f>
        <v>6</v>
      </c>
      <c r="AV85" s="56">
        <f t="shared" si="145"/>
        <v>6</v>
      </c>
      <c r="AW85" s="175"/>
      <c r="AX85" s="264"/>
      <c r="AY85" s="56">
        <f t="shared" ref="AY85:AZ85" si="146">SUM(AY79:AY84)</f>
        <v>6</v>
      </c>
      <c r="AZ85" s="122">
        <f t="shared" si="146"/>
        <v>6</v>
      </c>
      <c r="BA85" s="230"/>
      <c r="BB85" s="230"/>
      <c r="BC85" s="230"/>
      <c r="BD85" s="230"/>
    </row>
    <row r="86" spans="1:56" ht="9.75" customHeight="1" thickBot="1" x14ac:dyDescent="0.2">
      <c r="A86" s="183" t="s">
        <v>62</v>
      </c>
      <c r="B86" s="184"/>
      <c r="C86" s="185"/>
      <c r="D86" s="185"/>
      <c r="E86" s="185"/>
      <c r="F86" s="185"/>
      <c r="G86" s="232"/>
      <c r="H86" s="232"/>
      <c r="I86" s="232"/>
      <c r="J86" s="232"/>
      <c r="K86" s="232"/>
      <c r="L86" s="232"/>
      <c r="M86" s="232"/>
      <c r="N86" s="232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184"/>
      <c r="Z86" s="184"/>
      <c r="AA86" s="184"/>
      <c r="AB86" s="184"/>
      <c r="AC86" s="184"/>
      <c r="AD86" s="184"/>
      <c r="AE86" s="185"/>
      <c r="AF86" s="185"/>
      <c r="AG86" s="185"/>
      <c r="AH86" s="185"/>
      <c r="AI86" s="185"/>
      <c r="AJ86" s="185"/>
      <c r="AK86" s="185"/>
      <c r="AL86" s="185"/>
      <c r="AM86" s="185"/>
      <c r="AN86" s="185"/>
      <c r="AO86" s="185"/>
      <c r="AP86" s="185"/>
      <c r="AQ86" s="185"/>
      <c r="AR86" s="185"/>
      <c r="AS86" s="185"/>
      <c r="AT86" s="185"/>
      <c r="AU86" s="185"/>
      <c r="AV86" s="185"/>
      <c r="AW86" s="185"/>
      <c r="AX86" s="185"/>
      <c r="AY86" s="185"/>
      <c r="AZ86" s="185"/>
      <c r="BA86" s="184"/>
      <c r="BB86" s="184"/>
      <c r="BC86" s="184"/>
      <c r="BD86" s="184"/>
    </row>
    <row r="87" spans="1:56" ht="15.75" customHeight="1" thickBot="1" x14ac:dyDescent="0.2">
      <c r="A87" s="22" t="s">
        <v>44</v>
      </c>
      <c r="B87" s="55">
        <f>SUM(C87:F87,P87,V87:X87,AE87:AK87,AM87:AO87,AU87:AV87,AY87:AZ87)</f>
        <v>20</v>
      </c>
      <c r="C87" s="65">
        <v>2</v>
      </c>
      <c r="D87" s="66"/>
      <c r="E87" s="67">
        <v>2</v>
      </c>
      <c r="F87" s="96"/>
      <c r="G87" s="329" t="s">
        <v>129</v>
      </c>
      <c r="H87" s="329"/>
      <c r="I87" s="329"/>
      <c r="J87" s="329"/>
      <c r="K87" s="329"/>
      <c r="L87" s="329"/>
      <c r="M87" s="329"/>
      <c r="N87" s="329"/>
      <c r="O87" s="358"/>
      <c r="P87" s="27">
        <v>2</v>
      </c>
      <c r="Q87" s="379" t="s">
        <v>134</v>
      </c>
      <c r="R87" s="380"/>
      <c r="S87" s="380"/>
      <c r="T87" s="380"/>
      <c r="U87" s="381"/>
      <c r="V87" s="21"/>
      <c r="W87" s="24">
        <v>2</v>
      </c>
      <c r="X87" s="19"/>
      <c r="Y87" s="280"/>
      <c r="Z87" s="228"/>
      <c r="AA87" s="228"/>
      <c r="AB87" s="228"/>
      <c r="AC87" s="228"/>
      <c r="AD87" s="228"/>
      <c r="AE87" s="86">
        <v>2</v>
      </c>
      <c r="AF87" s="41"/>
      <c r="AG87" s="41">
        <v>2</v>
      </c>
      <c r="AH87" s="41"/>
      <c r="AI87" s="85"/>
      <c r="AJ87" s="86">
        <v>2</v>
      </c>
      <c r="AK87" s="41"/>
      <c r="AL87" s="221" t="s">
        <v>135</v>
      </c>
      <c r="AM87" s="85">
        <v>2</v>
      </c>
      <c r="AN87" s="88"/>
      <c r="AO87" s="24">
        <v>2</v>
      </c>
      <c r="AP87" s="265" t="s">
        <v>134</v>
      </c>
      <c r="AQ87" s="266"/>
      <c r="AR87" s="266"/>
      <c r="AS87" s="266"/>
      <c r="AT87" s="267"/>
      <c r="AU87" s="24">
        <v>2</v>
      </c>
      <c r="AV87" s="53"/>
      <c r="AW87" s="171" t="s">
        <v>128</v>
      </c>
      <c r="AX87" s="262"/>
      <c r="AY87" s="24"/>
      <c r="AZ87" s="24"/>
      <c r="BA87" s="229" t="s">
        <v>56</v>
      </c>
      <c r="BB87" s="229"/>
      <c r="BC87" s="229"/>
      <c r="BD87" s="229"/>
    </row>
    <row r="88" spans="1:56" ht="15.75" customHeight="1" thickBot="1" x14ac:dyDescent="0.2">
      <c r="A88" s="25" t="s">
        <v>49</v>
      </c>
      <c r="B88" s="55">
        <f>SUM(C88:F88,P88,V88:X88,AE88:AK88,AM88:AO88,AU88:AV88,AY88:AZ88)</f>
        <v>22</v>
      </c>
      <c r="C88" s="69"/>
      <c r="D88" s="57">
        <v>2</v>
      </c>
      <c r="E88" s="58"/>
      <c r="F88" s="70">
        <v>2</v>
      </c>
      <c r="G88" s="330"/>
      <c r="H88" s="330"/>
      <c r="I88" s="330"/>
      <c r="J88" s="330"/>
      <c r="K88" s="330"/>
      <c r="L88" s="330"/>
      <c r="M88" s="330"/>
      <c r="N88" s="330"/>
      <c r="O88" s="360"/>
      <c r="P88" s="26"/>
      <c r="Q88" s="268"/>
      <c r="R88" s="269"/>
      <c r="S88" s="269"/>
      <c r="T88" s="269"/>
      <c r="U88" s="270"/>
      <c r="V88" s="20">
        <v>2</v>
      </c>
      <c r="W88" s="24"/>
      <c r="X88" s="45">
        <v>2</v>
      </c>
      <c r="Y88" s="281"/>
      <c r="Z88" s="229"/>
      <c r="AA88" s="229"/>
      <c r="AB88" s="229"/>
      <c r="AC88" s="229"/>
      <c r="AD88" s="229"/>
      <c r="AE88" s="84"/>
      <c r="AF88" s="24">
        <v>2</v>
      </c>
      <c r="AG88" s="24"/>
      <c r="AH88" s="24">
        <v>2</v>
      </c>
      <c r="AI88" s="82">
        <v>2</v>
      </c>
      <c r="AJ88" s="84"/>
      <c r="AK88" s="24">
        <v>2</v>
      </c>
      <c r="AL88" s="222"/>
      <c r="AM88" s="82"/>
      <c r="AN88" s="88">
        <v>2</v>
      </c>
      <c r="AO88" s="61"/>
      <c r="AP88" s="268"/>
      <c r="AQ88" s="269"/>
      <c r="AR88" s="269"/>
      <c r="AS88" s="269"/>
      <c r="AT88" s="270"/>
      <c r="AU88" s="24"/>
      <c r="AV88" s="53">
        <v>2</v>
      </c>
      <c r="AW88" s="173"/>
      <c r="AX88" s="263"/>
      <c r="AY88" s="24">
        <v>2</v>
      </c>
      <c r="AZ88" s="61"/>
      <c r="BA88" s="229"/>
      <c r="BB88" s="229"/>
      <c r="BC88" s="229"/>
      <c r="BD88" s="229"/>
    </row>
    <row r="89" spans="1:56" ht="15.75" customHeight="1" thickBot="1" x14ac:dyDescent="0.2">
      <c r="A89" s="25" t="s">
        <v>50</v>
      </c>
      <c r="B89" s="55">
        <f>SUM(C89:F89,P89,V89:X89,AE89:AK89,AM89:AO89,AU89:AV89,AY89:AZ89)</f>
        <v>18</v>
      </c>
      <c r="C89" s="69"/>
      <c r="D89" s="57"/>
      <c r="E89" s="60"/>
      <c r="F89" s="71"/>
      <c r="G89" s="330"/>
      <c r="H89" s="330"/>
      <c r="I89" s="330"/>
      <c r="J89" s="330"/>
      <c r="K89" s="330"/>
      <c r="L89" s="330"/>
      <c r="M89" s="330"/>
      <c r="N89" s="330"/>
      <c r="O89" s="360"/>
      <c r="P89" s="26"/>
      <c r="Q89" s="268"/>
      <c r="R89" s="269"/>
      <c r="S89" s="269"/>
      <c r="T89" s="269"/>
      <c r="U89" s="270"/>
      <c r="V89" s="20"/>
      <c r="W89" s="24">
        <v>2</v>
      </c>
      <c r="X89" s="45">
        <v>2</v>
      </c>
      <c r="Y89" s="281"/>
      <c r="Z89" s="229"/>
      <c r="AA89" s="229"/>
      <c r="AB89" s="229"/>
      <c r="AC89" s="229"/>
      <c r="AD89" s="229"/>
      <c r="AE89" s="84">
        <v>2</v>
      </c>
      <c r="AF89" s="24"/>
      <c r="AG89" s="24">
        <v>2</v>
      </c>
      <c r="AH89" s="24"/>
      <c r="AI89" s="82">
        <v>2</v>
      </c>
      <c r="AJ89" s="84"/>
      <c r="AK89" s="24">
        <v>2</v>
      </c>
      <c r="AL89" s="222"/>
      <c r="AM89" s="82">
        <v>2</v>
      </c>
      <c r="AN89" s="88"/>
      <c r="AO89" s="24">
        <v>2</v>
      </c>
      <c r="AP89" s="268"/>
      <c r="AQ89" s="269"/>
      <c r="AR89" s="269"/>
      <c r="AS89" s="269"/>
      <c r="AT89" s="270"/>
      <c r="AU89" s="24">
        <v>2</v>
      </c>
      <c r="AV89" s="53"/>
      <c r="AW89" s="173"/>
      <c r="AX89" s="263"/>
      <c r="AY89" s="24"/>
      <c r="AZ89" s="24"/>
      <c r="BA89" s="229"/>
      <c r="BB89" s="229"/>
      <c r="BC89" s="229"/>
      <c r="BD89" s="229"/>
    </row>
    <row r="90" spans="1:56" ht="15.75" customHeight="1" thickBot="1" x14ac:dyDescent="0.2">
      <c r="A90" s="25" t="s">
        <v>51</v>
      </c>
      <c r="B90" s="55">
        <f>SUM(C90:F90,P90,V90:X90,AE90:AK90,AM90:AO90,AU90:AV90,AY90:AZ90)</f>
        <v>32</v>
      </c>
      <c r="C90" s="69">
        <v>2</v>
      </c>
      <c r="D90" s="57">
        <v>2</v>
      </c>
      <c r="E90" s="58">
        <v>2</v>
      </c>
      <c r="F90" s="70">
        <v>2</v>
      </c>
      <c r="G90" s="330"/>
      <c r="H90" s="330"/>
      <c r="I90" s="330"/>
      <c r="J90" s="330"/>
      <c r="K90" s="330"/>
      <c r="L90" s="330"/>
      <c r="M90" s="330"/>
      <c r="N90" s="330"/>
      <c r="O90" s="360"/>
      <c r="P90" s="26">
        <v>2</v>
      </c>
      <c r="Q90" s="268"/>
      <c r="R90" s="269"/>
      <c r="S90" s="269"/>
      <c r="T90" s="269"/>
      <c r="U90" s="270"/>
      <c r="V90" s="20">
        <v>2</v>
      </c>
      <c r="W90" s="24"/>
      <c r="X90" s="45">
        <v>2</v>
      </c>
      <c r="Y90" s="281"/>
      <c r="Z90" s="229"/>
      <c r="AA90" s="229"/>
      <c r="AB90" s="229"/>
      <c r="AC90" s="229"/>
      <c r="AD90" s="229"/>
      <c r="AE90" s="84"/>
      <c r="AF90" s="24">
        <v>2</v>
      </c>
      <c r="AG90" s="24">
        <v>2</v>
      </c>
      <c r="AH90" s="24">
        <v>2</v>
      </c>
      <c r="AI90" s="82"/>
      <c r="AJ90" s="84">
        <v>2</v>
      </c>
      <c r="AK90" s="24"/>
      <c r="AL90" s="222"/>
      <c r="AM90" s="82"/>
      <c r="AN90" s="88">
        <v>2</v>
      </c>
      <c r="AO90" s="24">
        <v>2</v>
      </c>
      <c r="AP90" s="268"/>
      <c r="AQ90" s="269"/>
      <c r="AR90" s="269"/>
      <c r="AS90" s="269"/>
      <c r="AT90" s="270"/>
      <c r="AU90" s="24">
        <v>2</v>
      </c>
      <c r="AV90" s="53">
        <v>2</v>
      </c>
      <c r="AW90" s="173"/>
      <c r="AX90" s="263"/>
      <c r="AY90" s="24"/>
      <c r="AZ90" s="24">
        <v>2</v>
      </c>
      <c r="BA90" s="229"/>
      <c r="BB90" s="229"/>
      <c r="BC90" s="229"/>
      <c r="BD90" s="229"/>
    </row>
    <row r="91" spans="1:56" ht="15.75" customHeight="1" thickBot="1" x14ac:dyDescent="0.2">
      <c r="A91" s="25" t="s">
        <v>52</v>
      </c>
      <c r="B91" s="55">
        <f>SUM(C91:F91,P91,V91:X91,AE91:AK91,AM91:AO91,AU91:AV91,AY91:AZ91)</f>
        <v>18</v>
      </c>
      <c r="C91" s="69"/>
      <c r="D91" s="57">
        <v>2</v>
      </c>
      <c r="E91" s="58"/>
      <c r="F91" s="70">
        <v>2</v>
      </c>
      <c r="G91" s="330"/>
      <c r="H91" s="330"/>
      <c r="I91" s="330"/>
      <c r="J91" s="330"/>
      <c r="K91" s="330"/>
      <c r="L91" s="330"/>
      <c r="M91" s="330"/>
      <c r="N91" s="330"/>
      <c r="O91" s="360"/>
      <c r="P91" s="26"/>
      <c r="Q91" s="268"/>
      <c r="R91" s="269"/>
      <c r="S91" s="269"/>
      <c r="T91" s="269"/>
      <c r="U91" s="270"/>
      <c r="V91" s="52">
        <v>2</v>
      </c>
      <c r="W91" s="24"/>
      <c r="X91" s="45"/>
      <c r="Y91" s="281"/>
      <c r="Z91" s="229"/>
      <c r="AA91" s="229"/>
      <c r="AB91" s="229"/>
      <c r="AC91" s="229"/>
      <c r="AD91" s="229"/>
      <c r="AE91" s="81">
        <v>2</v>
      </c>
      <c r="AF91" s="24"/>
      <c r="AG91" s="24"/>
      <c r="AH91" s="24">
        <v>2</v>
      </c>
      <c r="AI91" s="82"/>
      <c r="AJ91" s="81">
        <v>2</v>
      </c>
      <c r="AK91" s="24"/>
      <c r="AL91" s="222"/>
      <c r="AM91" s="82">
        <v>2</v>
      </c>
      <c r="AN91" s="73"/>
      <c r="AO91" s="24"/>
      <c r="AP91" s="268"/>
      <c r="AQ91" s="269"/>
      <c r="AR91" s="269"/>
      <c r="AS91" s="269"/>
      <c r="AT91" s="270"/>
      <c r="AU91" s="61"/>
      <c r="AV91" s="53"/>
      <c r="AW91" s="173"/>
      <c r="AX91" s="263"/>
      <c r="AY91" s="61">
        <v>2</v>
      </c>
      <c r="AZ91" s="24">
        <v>2</v>
      </c>
      <c r="BA91" s="229"/>
      <c r="BB91" s="229"/>
      <c r="BC91" s="229"/>
      <c r="BD91" s="229"/>
    </row>
    <row r="92" spans="1:56" ht="15.75" customHeight="1" thickBot="1" x14ac:dyDescent="0.2">
      <c r="A92" s="25" t="s">
        <v>53</v>
      </c>
      <c r="B92" s="55">
        <f>SUM(C92:F92,P92,V92:X92,AE92:AK92,AM92:AO92,AU92:AV92,AY92:AZ92)</f>
        <v>22</v>
      </c>
      <c r="C92" s="69">
        <v>2</v>
      </c>
      <c r="D92" s="57" t="s">
        <v>113</v>
      </c>
      <c r="E92" s="58">
        <v>2</v>
      </c>
      <c r="F92" s="70"/>
      <c r="G92" s="330"/>
      <c r="H92" s="330"/>
      <c r="I92" s="330"/>
      <c r="J92" s="330"/>
      <c r="K92" s="330"/>
      <c r="L92" s="330"/>
      <c r="M92" s="330"/>
      <c r="N92" s="330"/>
      <c r="O92" s="360"/>
      <c r="P92" s="15">
        <v>2</v>
      </c>
      <c r="Q92" s="268"/>
      <c r="R92" s="269"/>
      <c r="S92" s="269"/>
      <c r="T92" s="269"/>
      <c r="U92" s="270"/>
      <c r="V92" s="20"/>
      <c r="W92" s="24">
        <v>2</v>
      </c>
      <c r="X92" s="45"/>
      <c r="Y92" s="281"/>
      <c r="Z92" s="229"/>
      <c r="AA92" s="229"/>
      <c r="AB92" s="229"/>
      <c r="AC92" s="229"/>
      <c r="AD92" s="229"/>
      <c r="AE92" s="84"/>
      <c r="AF92" s="24">
        <v>2</v>
      </c>
      <c r="AG92" s="24"/>
      <c r="AH92" s="24"/>
      <c r="AI92" s="82">
        <v>2</v>
      </c>
      <c r="AJ92" s="84"/>
      <c r="AK92" s="24">
        <v>2</v>
      </c>
      <c r="AL92" s="222"/>
      <c r="AM92" s="82"/>
      <c r="AN92" s="73">
        <v>2</v>
      </c>
      <c r="AO92" s="24"/>
      <c r="AP92" s="268"/>
      <c r="AQ92" s="269"/>
      <c r="AR92" s="269"/>
      <c r="AS92" s="269"/>
      <c r="AT92" s="270"/>
      <c r="AU92" s="24"/>
      <c r="AV92" s="53">
        <v>2</v>
      </c>
      <c r="AW92" s="173"/>
      <c r="AX92" s="263"/>
      <c r="AY92" s="24">
        <v>2</v>
      </c>
      <c r="AZ92" s="24">
        <v>2</v>
      </c>
      <c r="BA92" s="229"/>
      <c r="BB92" s="229"/>
      <c r="BC92" s="229"/>
      <c r="BD92" s="229"/>
    </row>
    <row r="93" spans="1:56" ht="20.25" customHeight="1" thickBot="1" x14ac:dyDescent="0.2">
      <c r="A93" s="114" t="s">
        <v>54</v>
      </c>
      <c r="B93" s="115">
        <f>SUM(B87:B92)</f>
        <v>132</v>
      </c>
      <c r="C93" s="115">
        <f t="shared" ref="C93:F93" si="147">SUM(C87:C92)</f>
        <v>6</v>
      </c>
      <c r="D93" s="115">
        <f t="shared" si="147"/>
        <v>6</v>
      </c>
      <c r="E93" s="115">
        <f t="shared" si="147"/>
        <v>6</v>
      </c>
      <c r="F93" s="122">
        <f t="shared" si="147"/>
        <v>6</v>
      </c>
      <c r="G93" s="330"/>
      <c r="H93" s="330"/>
      <c r="I93" s="330"/>
      <c r="J93" s="330"/>
      <c r="K93" s="330"/>
      <c r="L93" s="330"/>
      <c r="M93" s="330"/>
      <c r="N93" s="330"/>
      <c r="O93" s="360"/>
      <c r="P93" s="122">
        <f t="shared" ref="P93" si="148">SUM(P87:P92)</f>
        <v>6</v>
      </c>
      <c r="Q93" s="268"/>
      <c r="R93" s="269"/>
      <c r="S93" s="269"/>
      <c r="T93" s="269"/>
      <c r="U93" s="270"/>
      <c r="V93" s="122">
        <f t="shared" ref="V93" si="149">SUM(V87:V92)</f>
        <v>6</v>
      </c>
      <c r="W93" s="122">
        <f t="shared" ref="W93" si="150">SUM(W87:W92)</f>
        <v>6</v>
      </c>
      <c r="X93" s="122">
        <f t="shared" ref="X93" si="151">SUM(X87:X92)</f>
        <v>6</v>
      </c>
      <c r="Y93" s="281"/>
      <c r="Z93" s="229"/>
      <c r="AA93" s="229"/>
      <c r="AB93" s="229"/>
      <c r="AC93" s="229"/>
      <c r="AD93" s="229"/>
      <c r="AE93" s="122">
        <f t="shared" ref="AE93" si="152">SUM(AE87:AE92)</f>
        <v>6</v>
      </c>
      <c r="AF93" s="122">
        <f t="shared" ref="AF93" si="153">SUM(AF87:AF92)</f>
        <v>6</v>
      </c>
      <c r="AG93" s="122">
        <f t="shared" ref="AG93" si="154">SUM(AG87:AG92)</f>
        <v>6</v>
      </c>
      <c r="AH93" s="122">
        <f t="shared" ref="AH93" si="155">SUM(AH87:AH92)</f>
        <v>6</v>
      </c>
      <c r="AI93" s="122">
        <f t="shared" ref="AI93" si="156">SUM(AI87:AI92)</f>
        <v>6</v>
      </c>
      <c r="AJ93" s="122">
        <f t="shared" ref="AJ93" si="157">SUM(AJ87:AJ92)</f>
        <v>6</v>
      </c>
      <c r="AK93" s="122">
        <f t="shared" ref="AK93" si="158">SUM(AK87:AK92)</f>
        <v>6</v>
      </c>
      <c r="AL93" s="222"/>
      <c r="AM93" s="122">
        <f t="shared" ref="AM93" si="159">SUM(AM87:AM92)</f>
        <v>6</v>
      </c>
      <c r="AN93" s="122">
        <f t="shared" ref="AN93" si="160">SUM(AN87:AN92)</f>
        <v>6</v>
      </c>
      <c r="AO93" s="122">
        <f t="shared" ref="AO93" si="161">SUM(AO87:AO92)</f>
        <v>6</v>
      </c>
      <c r="AP93" s="268"/>
      <c r="AQ93" s="269"/>
      <c r="AR93" s="269"/>
      <c r="AS93" s="269"/>
      <c r="AT93" s="270"/>
      <c r="AU93" s="122">
        <f t="shared" ref="AU93:AV93" si="162">SUM(AU87:AU92)</f>
        <v>6</v>
      </c>
      <c r="AV93" s="122">
        <f t="shared" si="162"/>
        <v>6</v>
      </c>
      <c r="AW93" s="173"/>
      <c r="AX93" s="263"/>
      <c r="AY93" s="122">
        <f t="shared" ref="AY93:AZ93" si="163">SUM(AY87:AY92)</f>
        <v>6</v>
      </c>
      <c r="AZ93" s="122">
        <f t="shared" si="163"/>
        <v>6</v>
      </c>
      <c r="BA93" s="229"/>
      <c r="BB93" s="229"/>
      <c r="BC93" s="229"/>
      <c r="BD93" s="229"/>
    </row>
    <row r="94" spans="1:56" ht="14.25" customHeight="1" thickBot="1" x14ac:dyDescent="0.2">
      <c r="A94" s="258" t="s">
        <v>149</v>
      </c>
      <c r="B94" s="259"/>
      <c r="C94" s="259"/>
      <c r="D94" s="259"/>
      <c r="E94" s="259"/>
      <c r="F94" s="260"/>
      <c r="G94" s="259"/>
      <c r="H94" s="259"/>
      <c r="I94" s="259"/>
      <c r="J94" s="259"/>
      <c r="K94" s="259"/>
      <c r="L94" s="259"/>
      <c r="M94" s="259"/>
      <c r="N94" s="259"/>
      <c r="O94" s="259"/>
      <c r="P94" s="259"/>
      <c r="Q94" s="259"/>
      <c r="R94" s="259"/>
      <c r="S94" s="259"/>
      <c r="T94" s="259"/>
      <c r="U94" s="259"/>
      <c r="V94" s="259"/>
      <c r="W94" s="259"/>
      <c r="X94" s="259"/>
      <c r="Y94" s="259"/>
      <c r="Z94" s="259"/>
      <c r="AA94" s="259"/>
      <c r="AB94" s="259"/>
      <c r="AC94" s="259"/>
      <c r="AD94" s="259"/>
      <c r="AE94" s="259"/>
      <c r="AF94" s="259"/>
      <c r="AG94" s="259"/>
      <c r="AH94" s="259"/>
      <c r="AI94" s="259"/>
      <c r="AJ94" s="259"/>
      <c r="AK94" s="259"/>
      <c r="AL94" s="259"/>
      <c r="AM94" s="259"/>
      <c r="AN94" s="259"/>
      <c r="AO94" s="259"/>
      <c r="AP94" s="259"/>
      <c r="AQ94" s="259"/>
      <c r="AR94" s="259"/>
      <c r="AS94" s="259"/>
      <c r="AT94" s="259"/>
      <c r="AU94" s="259"/>
      <c r="AV94" s="259"/>
      <c r="AW94" s="259"/>
      <c r="AX94" s="259"/>
      <c r="AY94" s="259"/>
      <c r="AZ94" s="260"/>
      <c r="BA94" s="259"/>
      <c r="BB94" s="259"/>
      <c r="BC94" s="259"/>
      <c r="BD94" s="261"/>
    </row>
    <row r="95" spans="1:56" ht="15" customHeight="1" thickBot="1" x14ac:dyDescent="0.2">
      <c r="A95" s="22" t="s">
        <v>44</v>
      </c>
      <c r="B95" s="55">
        <f>SUM(C95:G95,I95:J95,L95:O95,V95:X95,AE95:AK95,AU95:AV95,AY95:AZ95)</f>
        <v>20</v>
      </c>
      <c r="C95" s="65">
        <v>2</v>
      </c>
      <c r="D95" s="66"/>
      <c r="E95" s="67">
        <v>2</v>
      </c>
      <c r="F95" s="67"/>
      <c r="G95" s="68"/>
      <c r="H95" s="108"/>
      <c r="I95" s="75">
        <v>2</v>
      </c>
      <c r="J95" s="76"/>
      <c r="K95" s="177" t="s">
        <v>139</v>
      </c>
      <c r="L95" s="78"/>
      <c r="M95" s="79" t="s">
        <v>113</v>
      </c>
      <c r="N95" s="41"/>
      <c r="O95" s="80">
        <v>2</v>
      </c>
      <c r="P95" s="364" t="s">
        <v>135</v>
      </c>
      <c r="Q95" s="192"/>
      <c r="R95" s="192"/>
      <c r="S95" s="192"/>
      <c r="T95" s="192"/>
      <c r="U95" s="193"/>
      <c r="V95" s="41">
        <v>2</v>
      </c>
      <c r="W95" s="41"/>
      <c r="X95" s="85">
        <v>2</v>
      </c>
      <c r="Y95" s="228"/>
      <c r="Z95" s="228"/>
      <c r="AA95" s="228"/>
      <c r="AB95" s="228"/>
      <c r="AC95" s="228"/>
      <c r="AD95" s="228"/>
      <c r="AE95" s="86"/>
      <c r="AF95" s="41">
        <v>2</v>
      </c>
      <c r="AG95" s="41"/>
      <c r="AH95" s="41">
        <v>2</v>
      </c>
      <c r="AI95" s="85"/>
      <c r="AJ95" s="86">
        <v>2</v>
      </c>
      <c r="AK95" s="41"/>
      <c r="AL95" s="177" t="s">
        <v>139</v>
      </c>
      <c r="AM95" s="265" t="s">
        <v>136</v>
      </c>
      <c r="AN95" s="266"/>
      <c r="AO95" s="266"/>
      <c r="AP95" s="266"/>
      <c r="AQ95" s="266"/>
      <c r="AR95" s="266"/>
      <c r="AS95" s="267"/>
      <c r="AT95" s="221" t="s">
        <v>140</v>
      </c>
      <c r="AU95" s="41">
        <v>2</v>
      </c>
      <c r="AV95" s="91"/>
      <c r="AW95" s="171" t="s">
        <v>128</v>
      </c>
      <c r="AX95" s="262"/>
      <c r="AY95" s="41"/>
      <c r="AZ95" s="85"/>
      <c r="BA95" s="229" t="s">
        <v>56</v>
      </c>
      <c r="BB95" s="229"/>
      <c r="BC95" s="229"/>
      <c r="BD95" s="229"/>
    </row>
    <row r="96" spans="1:56" ht="16.5" customHeight="1" thickBot="1" x14ac:dyDescent="0.2">
      <c r="A96" s="25" t="s">
        <v>49</v>
      </c>
      <c r="B96" s="55">
        <f t="shared" ref="B96:B100" si="164">SUM(C96:G96,I96:J96,L96:O96,V96:X96,AE96:AK96,AU96:AV96,AY96:AZ96)</f>
        <v>22</v>
      </c>
      <c r="C96" s="69"/>
      <c r="D96" s="57">
        <v>2</v>
      </c>
      <c r="E96" s="58"/>
      <c r="F96" s="58">
        <v>2</v>
      </c>
      <c r="G96" s="70">
        <v>2</v>
      </c>
      <c r="H96" s="109"/>
      <c r="I96" s="60"/>
      <c r="J96" s="62">
        <v>2</v>
      </c>
      <c r="K96" s="178"/>
      <c r="L96" s="81">
        <v>2</v>
      </c>
      <c r="M96" s="24"/>
      <c r="N96" s="24">
        <v>2</v>
      </c>
      <c r="O96" s="82"/>
      <c r="P96" s="365"/>
      <c r="Q96" s="195"/>
      <c r="R96" s="195"/>
      <c r="S96" s="195"/>
      <c r="T96" s="195"/>
      <c r="U96" s="196"/>
      <c r="V96" s="24"/>
      <c r="W96" s="24">
        <v>2</v>
      </c>
      <c r="X96" s="82"/>
      <c r="Y96" s="229"/>
      <c r="Z96" s="229"/>
      <c r="AA96" s="229"/>
      <c r="AB96" s="229"/>
      <c r="AC96" s="229"/>
      <c r="AD96" s="229"/>
      <c r="AE96" s="84"/>
      <c r="AF96" s="24"/>
      <c r="AG96" s="24">
        <v>2</v>
      </c>
      <c r="AH96" s="24"/>
      <c r="AI96" s="82">
        <v>2</v>
      </c>
      <c r="AJ96" s="84"/>
      <c r="AK96" s="24">
        <v>2</v>
      </c>
      <c r="AL96" s="178"/>
      <c r="AM96" s="268"/>
      <c r="AN96" s="269"/>
      <c r="AO96" s="269"/>
      <c r="AP96" s="269"/>
      <c r="AQ96" s="269"/>
      <c r="AR96" s="269"/>
      <c r="AS96" s="270"/>
      <c r="AT96" s="222"/>
      <c r="AU96" s="24"/>
      <c r="AV96" s="92">
        <v>2</v>
      </c>
      <c r="AW96" s="173"/>
      <c r="AX96" s="263"/>
      <c r="AY96" s="24"/>
      <c r="AZ96" s="83"/>
      <c r="BA96" s="229"/>
      <c r="BB96" s="229"/>
      <c r="BC96" s="229"/>
      <c r="BD96" s="229"/>
    </row>
    <row r="97" spans="1:56" ht="16.5" customHeight="1" thickBot="1" x14ac:dyDescent="0.2">
      <c r="A97" s="25" t="s">
        <v>50</v>
      </c>
      <c r="B97" s="55">
        <f t="shared" si="164"/>
        <v>18</v>
      </c>
      <c r="C97" s="69"/>
      <c r="D97" s="57"/>
      <c r="E97" s="60"/>
      <c r="F97" s="60"/>
      <c r="G97" s="71"/>
      <c r="H97" s="109"/>
      <c r="I97" s="60"/>
      <c r="J97" s="62"/>
      <c r="K97" s="178"/>
      <c r="L97" s="81"/>
      <c r="M97" s="61"/>
      <c r="N97" s="24"/>
      <c r="O97" s="83"/>
      <c r="P97" s="365"/>
      <c r="Q97" s="195"/>
      <c r="R97" s="195"/>
      <c r="S97" s="195"/>
      <c r="T97" s="195"/>
      <c r="U97" s="196"/>
      <c r="V97" s="24">
        <v>2</v>
      </c>
      <c r="W97" s="24"/>
      <c r="X97" s="82">
        <v>2</v>
      </c>
      <c r="Y97" s="229"/>
      <c r="Z97" s="229"/>
      <c r="AA97" s="229"/>
      <c r="AB97" s="229"/>
      <c r="AC97" s="229"/>
      <c r="AD97" s="229"/>
      <c r="AE97" s="84">
        <v>2</v>
      </c>
      <c r="AF97" s="24">
        <v>2</v>
      </c>
      <c r="AG97" s="24"/>
      <c r="AH97" s="24">
        <v>2</v>
      </c>
      <c r="AI97" s="82">
        <v>2</v>
      </c>
      <c r="AJ97" s="84">
        <v>2</v>
      </c>
      <c r="AK97" s="24"/>
      <c r="AL97" s="178"/>
      <c r="AM97" s="268"/>
      <c r="AN97" s="269"/>
      <c r="AO97" s="269"/>
      <c r="AP97" s="269"/>
      <c r="AQ97" s="269"/>
      <c r="AR97" s="269"/>
      <c r="AS97" s="270"/>
      <c r="AT97" s="222"/>
      <c r="AU97" s="24">
        <v>2</v>
      </c>
      <c r="AV97" s="92"/>
      <c r="AW97" s="173"/>
      <c r="AX97" s="263"/>
      <c r="AY97" s="24">
        <v>2</v>
      </c>
      <c r="AZ97" s="82"/>
      <c r="BA97" s="229"/>
      <c r="BB97" s="229"/>
      <c r="BC97" s="229"/>
      <c r="BD97" s="229"/>
    </row>
    <row r="98" spans="1:56" ht="16.5" customHeight="1" thickBot="1" x14ac:dyDescent="0.2">
      <c r="A98" s="25" t="s">
        <v>51</v>
      </c>
      <c r="B98" s="55">
        <f t="shared" si="164"/>
        <v>32</v>
      </c>
      <c r="C98" s="69">
        <v>2</v>
      </c>
      <c r="D98" s="57"/>
      <c r="E98" s="58">
        <v>2</v>
      </c>
      <c r="F98" s="58"/>
      <c r="G98" s="70">
        <v>2</v>
      </c>
      <c r="H98" s="109"/>
      <c r="I98" s="60">
        <v>2</v>
      </c>
      <c r="J98" s="62"/>
      <c r="K98" s="178"/>
      <c r="L98" s="81">
        <v>2</v>
      </c>
      <c r="M98" s="24">
        <v>2</v>
      </c>
      <c r="N98" s="24">
        <v>2</v>
      </c>
      <c r="O98" s="82">
        <v>2</v>
      </c>
      <c r="P98" s="365"/>
      <c r="Q98" s="195"/>
      <c r="R98" s="195"/>
      <c r="S98" s="195"/>
      <c r="T98" s="195"/>
      <c r="U98" s="196"/>
      <c r="V98" s="24"/>
      <c r="W98" s="24">
        <v>2</v>
      </c>
      <c r="X98" s="82">
        <v>2</v>
      </c>
      <c r="Y98" s="229"/>
      <c r="Z98" s="229"/>
      <c r="AA98" s="229"/>
      <c r="AB98" s="229"/>
      <c r="AC98" s="229"/>
      <c r="AD98" s="229"/>
      <c r="AE98" s="84">
        <v>2</v>
      </c>
      <c r="AF98" s="24"/>
      <c r="AG98" s="24">
        <v>2</v>
      </c>
      <c r="AH98" s="24"/>
      <c r="AI98" s="82">
        <v>2</v>
      </c>
      <c r="AJ98" s="84"/>
      <c r="AK98" s="24">
        <v>2</v>
      </c>
      <c r="AL98" s="178"/>
      <c r="AM98" s="268"/>
      <c r="AN98" s="269"/>
      <c r="AO98" s="269"/>
      <c r="AP98" s="269"/>
      <c r="AQ98" s="269"/>
      <c r="AR98" s="269"/>
      <c r="AS98" s="270"/>
      <c r="AT98" s="222"/>
      <c r="AU98" s="24"/>
      <c r="AV98" s="92">
        <v>2</v>
      </c>
      <c r="AW98" s="173"/>
      <c r="AX98" s="263"/>
      <c r="AY98" s="24"/>
      <c r="AZ98" s="82">
        <v>2</v>
      </c>
      <c r="BA98" s="229"/>
      <c r="BB98" s="229"/>
      <c r="BC98" s="229"/>
      <c r="BD98" s="229"/>
    </row>
    <row r="99" spans="1:56" ht="16.5" customHeight="1" thickBot="1" x14ac:dyDescent="0.2">
      <c r="A99" s="25" t="s">
        <v>52</v>
      </c>
      <c r="B99" s="55">
        <f t="shared" si="164"/>
        <v>30</v>
      </c>
      <c r="C99" s="69"/>
      <c r="D99" s="57">
        <v>2</v>
      </c>
      <c r="E99" s="58">
        <v>2</v>
      </c>
      <c r="F99" s="58">
        <v>2</v>
      </c>
      <c r="G99" s="70"/>
      <c r="H99" s="109"/>
      <c r="I99" s="60">
        <v>2</v>
      </c>
      <c r="J99" s="58">
        <v>2</v>
      </c>
      <c r="K99" s="178"/>
      <c r="L99" s="81">
        <v>2</v>
      </c>
      <c r="M99" s="63">
        <v>2</v>
      </c>
      <c r="N99" s="24">
        <v>2</v>
      </c>
      <c r="O99" s="83"/>
      <c r="P99" s="365"/>
      <c r="Q99" s="195"/>
      <c r="R99" s="195"/>
      <c r="S99" s="195"/>
      <c r="T99" s="195"/>
      <c r="U99" s="196"/>
      <c r="V99" s="61"/>
      <c r="W99" s="24">
        <v>2</v>
      </c>
      <c r="X99" s="120"/>
      <c r="Y99" s="229"/>
      <c r="Z99" s="229"/>
      <c r="AA99" s="229"/>
      <c r="AB99" s="229"/>
      <c r="AC99" s="229"/>
      <c r="AD99" s="229"/>
      <c r="AE99" s="81">
        <v>2</v>
      </c>
      <c r="AF99" s="24"/>
      <c r="AG99" s="24">
        <v>2</v>
      </c>
      <c r="AH99" s="24"/>
      <c r="AI99" s="82"/>
      <c r="AJ99" s="81">
        <v>2</v>
      </c>
      <c r="AK99" s="24"/>
      <c r="AL99" s="178"/>
      <c r="AM99" s="268"/>
      <c r="AN99" s="269"/>
      <c r="AO99" s="269"/>
      <c r="AP99" s="269"/>
      <c r="AQ99" s="269"/>
      <c r="AR99" s="269"/>
      <c r="AS99" s="270"/>
      <c r="AT99" s="222"/>
      <c r="AU99" s="61">
        <v>2</v>
      </c>
      <c r="AV99" s="92"/>
      <c r="AW99" s="173"/>
      <c r="AX99" s="263"/>
      <c r="AY99" s="61">
        <v>2</v>
      </c>
      <c r="AZ99" s="82">
        <v>2</v>
      </c>
      <c r="BA99" s="229"/>
      <c r="BB99" s="229"/>
      <c r="BC99" s="229"/>
      <c r="BD99" s="229"/>
    </row>
    <row r="100" spans="1:56" ht="16.5" customHeight="1" thickBot="1" x14ac:dyDescent="0.2">
      <c r="A100" s="25" t="s">
        <v>53</v>
      </c>
      <c r="B100" s="55">
        <f t="shared" si="164"/>
        <v>28</v>
      </c>
      <c r="C100" s="69">
        <v>2</v>
      </c>
      <c r="D100" s="57">
        <v>2</v>
      </c>
      <c r="E100" s="58"/>
      <c r="F100" s="58">
        <v>2</v>
      </c>
      <c r="G100" s="70">
        <v>2</v>
      </c>
      <c r="H100" s="109"/>
      <c r="I100" s="60"/>
      <c r="J100" s="58">
        <v>2</v>
      </c>
      <c r="K100" s="178"/>
      <c r="L100" s="84"/>
      <c r="M100" s="24">
        <v>2</v>
      </c>
      <c r="N100" s="24"/>
      <c r="O100" s="82">
        <v>2</v>
      </c>
      <c r="P100" s="365"/>
      <c r="Q100" s="195"/>
      <c r="R100" s="195"/>
      <c r="S100" s="195"/>
      <c r="T100" s="195"/>
      <c r="U100" s="196"/>
      <c r="V100" s="24">
        <v>2</v>
      </c>
      <c r="W100" s="119"/>
      <c r="X100" s="121"/>
      <c r="Y100" s="229"/>
      <c r="Z100" s="229"/>
      <c r="AA100" s="229"/>
      <c r="AB100" s="229"/>
      <c r="AC100" s="229"/>
      <c r="AD100" s="229"/>
      <c r="AE100" s="84"/>
      <c r="AF100" s="24">
        <v>2</v>
      </c>
      <c r="AG100" s="24"/>
      <c r="AH100" s="24">
        <v>2</v>
      </c>
      <c r="AI100" s="82"/>
      <c r="AJ100" s="84"/>
      <c r="AK100" s="24">
        <v>2</v>
      </c>
      <c r="AL100" s="178"/>
      <c r="AM100" s="268"/>
      <c r="AN100" s="269"/>
      <c r="AO100" s="269"/>
      <c r="AP100" s="269"/>
      <c r="AQ100" s="269"/>
      <c r="AR100" s="269"/>
      <c r="AS100" s="270"/>
      <c r="AT100" s="222"/>
      <c r="AU100" s="24"/>
      <c r="AV100" s="92">
        <v>2</v>
      </c>
      <c r="AW100" s="173"/>
      <c r="AX100" s="263"/>
      <c r="AY100" s="24">
        <v>2</v>
      </c>
      <c r="AZ100" s="82">
        <v>2</v>
      </c>
      <c r="BA100" s="229"/>
      <c r="BB100" s="229"/>
      <c r="BC100" s="229"/>
      <c r="BD100" s="229"/>
    </row>
    <row r="101" spans="1:56" ht="16.5" customHeight="1" thickBot="1" x14ac:dyDescent="0.2">
      <c r="A101" s="114" t="s">
        <v>54</v>
      </c>
      <c r="B101" s="115">
        <f>SUM(B95:B100)</f>
        <v>150</v>
      </c>
      <c r="C101" s="115">
        <f t="shared" ref="C101:J101" si="165">SUM(C95:C100)</f>
        <v>6</v>
      </c>
      <c r="D101" s="115">
        <f t="shared" si="165"/>
        <v>6</v>
      </c>
      <c r="E101" s="115">
        <f t="shared" si="165"/>
        <v>6</v>
      </c>
      <c r="F101" s="115">
        <f t="shared" si="165"/>
        <v>6</v>
      </c>
      <c r="G101" s="115">
        <f t="shared" si="165"/>
        <v>6</v>
      </c>
      <c r="H101" s="116"/>
      <c r="I101" s="115">
        <f t="shared" si="165"/>
        <v>6</v>
      </c>
      <c r="J101" s="115">
        <f t="shared" si="165"/>
        <v>6</v>
      </c>
      <c r="K101" s="178"/>
      <c r="L101" s="115">
        <f t="shared" ref="L101" si="166">SUM(L95:L100)</f>
        <v>6</v>
      </c>
      <c r="M101" s="115">
        <f t="shared" ref="M101" si="167">SUM(M95:M100)</f>
        <v>6</v>
      </c>
      <c r="N101" s="115">
        <f t="shared" ref="N101" si="168">SUM(N95:N100)</f>
        <v>6</v>
      </c>
      <c r="O101" s="115">
        <f t="shared" ref="O101" si="169">SUM(O95:O100)</f>
        <v>6</v>
      </c>
      <c r="P101" s="365"/>
      <c r="Q101" s="195"/>
      <c r="R101" s="195"/>
      <c r="S101" s="195"/>
      <c r="T101" s="195"/>
      <c r="U101" s="196"/>
      <c r="V101" s="115">
        <f t="shared" ref="V101" si="170">SUM(V95:V100)</f>
        <v>6</v>
      </c>
      <c r="W101" s="115">
        <f t="shared" ref="W101" si="171">SUM(W95:W100)</f>
        <v>6</v>
      </c>
      <c r="X101" s="122">
        <f t="shared" ref="X101" si="172">SUM(X95:X100)</f>
        <v>6</v>
      </c>
      <c r="Y101" s="229"/>
      <c r="Z101" s="229"/>
      <c r="AA101" s="229"/>
      <c r="AB101" s="229"/>
      <c r="AC101" s="229"/>
      <c r="AD101" s="229"/>
      <c r="AE101" s="115">
        <f t="shared" ref="AE101" si="173">SUM(AE95:AE100)</f>
        <v>6</v>
      </c>
      <c r="AF101" s="115">
        <f t="shared" ref="AF101" si="174">SUM(AF95:AF100)</f>
        <v>6</v>
      </c>
      <c r="AG101" s="115">
        <f t="shared" ref="AG101" si="175">SUM(AG95:AG100)</f>
        <v>6</v>
      </c>
      <c r="AH101" s="115">
        <f t="shared" ref="AH101" si="176">SUM(AH95:AH100)</f>
        <v>6</v>
      </c>
      <c r="AI101" s="115">
        <f t="shared" ref="AI101" si="177">SUM(AI95:AI100)</f>
        <v>6</v>
      </c>
      <c r="AJ101" s="115">
        <f t="shared" ref="AJ101" si="178">SUM(AJ95:AJ100)</f>
        <v>6</v>
      </c>
      <c r="AK101" s="115">
        <f t="shared" ref="AK101" si="179">SUM(AK95:AK100)</f>
        <v>6</v>
      </c>
      <c r="AL101" s="178"/>
      <c r="AM101" s="268"/>
      <c r="AN101" s="269"/>
      <c r="AO101" s="269"/>
      <c r="AP101" s="269"/>
      <c r="AQ101" s="269"/>
      <c r="AR101" s="269"/>
      <c r="AS101" s="270"/>
      <c r="AT101" s="222"/>
      <c r="AU101" s="115">
        <f t="shared" ref="AU101:AV101" si="180">SUM(AU95:AU100)</f>
        <v>6</v>
      </c>
      <c r="AV101" s="115">
        <f t="shared" si="180"/>
        <v>6</v>
      </c>
      <c r="AW101" s="173"/>
      <c r="AX101" s="263"/>
      <c r="AY101" s="115">
        <f t="shared" ref="AY101:AZ101" si="181">SUM(AY95:AY100)</f>
        <v>6</v>
      </c>
      <c r="AZ101" s="122">
        <f t="shared" si="181"/>
        <v>6</v>
      </c>
      <c r="BA101" s="229"/>
      <c r="BB101" s="229"/>
      <c r="BC101" s="229"/>
      <c r="BD101" s="229"/>
    </row>
    <row r="102" spans="1:56" ht="17.25" customHeight="1" thickBot="1" x14ac:dyDescent="0.2">
      <c r="A102" s="188" t="s">
        <v>66</v>
      </c>
      <c r="B102" s="184"/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184"/>
      <c r="AT102" s="184"/>
      <c r="AU102" s="184"/>
      <c r="AV102" s="184"/>
      <c r="AW102" s="184"/>
      <c r="AX102" s="184"/>
      <c r="AY102" s="184"/>
      <c r="AZ102" s="184"/>
      <c r="BA102" s="184"/>
      <c r="BB102" s="184"/>
      <c r="BC102" s="184"/>
      <c r="BD102" s="217"/>
    </row>
    <row r="103" spans="1:56" ht="15" customHeight="1" thickBot="1" x14ac:dyDescent="0.2">
      <c r="A103" s="123" t="s">
        <v>44</v>
      </c>
      <c r="B103" s="117">
        <f>SUM(C103:G103,I103:J103,L103:O103,V103:X103,AE103:AK103,AU103:AV103,AY103:AZ103)</f>
        <v>20</v>
      </c>
      <c r="C103" s="65">
        <v>2</v>
      </c>
      <c r="D103" s="66"/>
      <c r="E103" s="67">
        <v>2</v>
      </c>
      <c r="F103" s="67"/>
      <c r="G103" s="68"/>
      <c r="H103" s="108"/>
      <c r="I103" s="75">
        <v>2</v>
      </c>
      <c r="J103" s="76"/>
      <c r="K103" s="177" t="s">
        <v>139</v>
      </c>
      <c r="L103" s="78"/>
      <c r="M103" s="79" t="s">
        <v>113</v>
      </c>
      <c r="N103" s="41"/>
      <c r="O103" s="80">
        <v>2</v>
      </c>
      <c r="P103" s="364" t="s">
        <v>135</v>
      </c>
      <c r="Q103" s="192"/>
      <c r="R103" s="192"/>
      <c r="S103" s="192"/>
      <c r="T103" s="192"/>
      <c r="U103" s="193"/>
      <c r="V103" s="41">
        <v>2</v>
      </c>
      <c r="W103" s="41"/>
      <c r="X103" s="85">
        <v>2</v>
      </c>
      <c r="Y103" s="326"/>
      <c r="Z103" s="326"/>
      <c r="AA103" s="326"/>
      <c r="AB103" s="326"/>
      <c r="AC103" s="326"/>
      <c r="AD103" s="326"/>
      <c r="AE103" s="86"/>
      <c r="AF103" s="41">
        <v>2</v>
      </c>
      <c r="AG103" s="41"/>
      <c r="AH103" s="41">
        <v>2</v>
      </c>
      <c r="AI103" s="85"/>
      <c r="AJ103" s="86">
        <v>2</v>
      </c>
      <c r="AK103" s="41"/>
      <c r="AL103" s="177" t="s">
        <v>139</v>
      </c>
      <c r="AM103" s="265" t="s">
        <v>136</v>
      </c>
      <c r="AN103" s="266"/>
      <c r="AO103" s="266"/>
      <c r="AP103" s="266"/>
      <c r="AQ103" s="266"/>
      <c r="AR103" s="266"/>
      <c r="AS103" s="267"/>
      <c r="AT103" s="221" t="s">
        <v>140</v>
      </c>
      <c r="AU103" s="41">
        <v>2</v>
      </c>
      <c r="AV103" s="91"/>
      <c r="AW103" s="171" t="s">
        <v>128</v>
      </c>
      <c r="AX103" s="262"/>
      <c r="AY103" s="41"/>
      <c r="AZ103" s="85"/>
      <c r="BA103" s="326" t="s">
        <v>56</v>
      </c>
      <c r="BB103" s="326"/>
      <c r="BC103" s="326"/>
      <c r="BD103" s="385"/>
    </row>
    <row r="104" spans="1:56" ht="15" customHeight="1" thickBot="1" x14ac:dyDescent="0.2">
      <c r="A104" s="123" t="s">
        <v>49</v>
      </c>
      <c r="B104" s="55">
        <f t="shared" ref="B104:B108" si="182">SUM(C104:G104,I104:J104,L104:O104,V104:X104,AE104:AK104,AU104:AV104,AY104:AZ104)</f>
        <v>22</v>
      </c>
      <c r="C104" s="69"/>
      <c r="D104" s="57">
        <v>2</v>
      </c>
      <c r="E104" s="58"/>
      <c r="F104" s="58">
        <v>2</v>
      </c>
      <c r="G104" s="70">
        <v>2</v>
      </c>
      <c r="H104" s="109"/>
      <c r="I104" s="60"/>
      <c r="J104" s="62">
        <v>2</v>
      </c>
      <c r="K104" s="178"/>
      <c r="L104" s="81">
        <v>2</v>
      </c>
      <c r="M104" s="24"/>
      <c r="N104" s="24">
        <v>2</v>
      </c>
      <c r="O104" s="82"/>
      <c r="P104" s="365"/>
      <c r="Q104" s="195"/>
      <c r="R104" s="195"/>
      <c r="S104" s="195"/>
      <c r="T104" s="195"/>
      <c r="U104" s="196"/>
      <c r="V104" s="24"/>
      <c r="W104" s="24">
        <v>2</v>
      </c>
      <c r="X104" s="82"/>
      <c r="Y104" s="229"/>
      <c r="Z104" s="229"/>
      <c r="AA104" s="229"/>
      <c r="AB104" s="229"/>
      <c r="AC104" s="229"/>
      <c r="AD104" s="229"/>
      <c r="AE104" s="84"/>
      <c r="AF104" s="24"/>
      <c r="AG104" s="24">
        <v>2</v>
      </c>
      <c r="AH104" s="24"/>
      <c r="AI104" s="82">
        <v>2</v>
      </c>
      <c r="AJ104" s="84"/>
      <c r="AK104" s="24">
        <v>2</v>
      </c>
      <c r="AL104" s="178"/>
      <c r="AM104" s="268"/>
      <c r="AN104" s="269"/>
      <c r="AO104" s="269"/>
      <c r="AP104" s="269"/>
      <c r="AQ104" s="269"/>
      <c r="AR104" s="269"/>
      <c r="AS104" s="270"/>
      <c r="AT104" s="222"/>
      <c r="AU104" s="24"/>
      <c r="AV104" s="92">
        <v>2</v>
      </c>
      <c r="AW104" s="173"/>
      <c r="AX104" s="263"/>
      <c r="AY104" s="24"/>
      <c r="AZ104" s="83"/>
      <c r="BA104" s="229"/>
      <c r="BB104" s="229"/>
      <c r="BC104" s="229"/>
      <c r="BD104" s="386"/>
    </row>
    <row r="105" spans="1:56" ht="15" customHeight="1" thickBot="1" x14ac:dyDescent="0.2">
      <c r="A105" s="123" t="s">
        <v>50</v>
      </c>
      <c r="B105" s="55">
        <f t="shared" si="182"/>
        <v>18</v>
      </c>
      <c r="C105" s="69"/>
      <c r="D105" s="57"/>
      <c r="E105" s="60"/>
      <c r="F105" s="60"/>
      <c r="G105" s="71"/>
      <c r="H105" s="109"/>
      <c r="I105" s="60"/>
      <c r="J105" s="62"/>
      <c r="K105" s="178"/>
      <c r="L105" s="81"/>
      <c r="M105" s="61"/>
      <c r="N105" s="24"/>
      <c r="O105" s="83"/>
      <c r="P105" s="365"/>
      <c r="Q105" s="195"/>
      <c r="R105" s="195"/>
      <c r="S105" s="195"/>
      <c r="T105" s="195"/>
      <c r="U105" s="196"/>
      <c r="V105" s="24">
        <v>2</v>
      </c>
      <c r="W105" s="24"/>
      <c r="X105" s="82">
        <v>2</v>
      </c>
      <c r="Y105" s="229"/>
      <c r="Z105" s="229"/>
      <c r="AA105" s="229"/>
      <c r="AB105" s="229"/>
      <c r="AC105" s="229"/>
      <c r="AD105" s="229"/>
      <c r="AE105" s="84">
        <v>2</v>
      </c>
      <c r="AF105" s="24">
        <v>2</v>
      </c>
      <c r="AG105" s="24"/>
      <c r="AH105" s="24">
        <v>2</v>
      </c>
      <c r="AI105" s="82">
        <v>2</v>
      </c>
      <c r="AJ105" s="84">
        <v>2</v>
      </c>
      <c r="AK105" s="24"/>
      <c r="AL105" s="178"/>
      <c r="AM105" s="268"/>
      <c r="AN105" s="269"/>
      <c r="AO105" s="269"/>
      <c r="AP105" s="269"/>
      <c r="AQ105" s="269"/>
      <c r="AR105" s="269"/>
      <c r="AS105" s="270"/>
      <c r="AT105" s="222"/>
      <c r="AU105" s="24">
        <v>2</v>
      </c>
      <c r="AV105" s="92"/>
      <c r="AW105" s="173"/>
      <c r="AX105" s="263"/>
      <c r="AY105" s="24">
        <v>2</v>
      </c>
      <c r="AZ105" s="82"/>
      <c r="BA105" s="229"/>
      <c r="BB105" s="229"/>
      <c r="BC105" s="229"/>
      <c r="BD105" s="386"/>
    </row>
    <row r="106" spans="1:56" ht="15" customHeight="1" thickBot="1" x14ac:dyDescent="0.2">
      <c r="A106" s="123" t="s">
        <v>51</v>
      </c>
      <c r="B106" s="55">
        <f t="shared" si="182"/>
        <v>32</v>
      </c>
      <c r="C106" s="69">
        <v>2</v>
      </c>
      <c r="D106" s="57"/>
      <c r="E106" s="58">
        <v>2</v>
      </c>
      <c r="F106" s="58"/>
      <c r="G106" s="70">
        <v>2</v>
      </c>
      <c r="H106" s="109"/>
      <c r="I106" s="60">
        <v>2</v>
      </c>
      <c r="J106" s="62"/>
      <c r="K106" s="178"/>
      <c r="L106" s="81">
        <v>2</v>
      </c>
      <c r="M106" s="24">
        <v>2</v>
      </c>
      <c r="N106" s="24">
        <v>2</v>
      </c>
      <c r="O106" s="82">
        <v>2</v>
      </c>
      <c r="P106" s="365"/>
      <c r="Q106" s="195"/>
      <c r="R106" s="195"/>
      <c r="S106" s="195"/>
      <c r="T106" s="195"/>
      <c r="U106" s="196"/>
      <c r="V106" s="24"/>
      <c r="W106" s="24">
        <v>2</v>
      </c>
      <c r="X106" s="82">
        <v>2</v>
      </c>
      <c r="Y106" s="229"/>
      <c r="Z106" s="229"/>
      <c r="AA106" s="229"/>
      <c r="AB106" s="229"/>
      <c r="AC106" s="229"/>
      <c r="AD106" s="229"/>
      <c r="AE106" s="84">
        <v>2</v>
      </c>
      <c r="AF106" s="24"/>
      <c r="AG106" s="24">
        <v>2</v>
      </c>
      <c r="AH106" s="24"/>
      <c r="AI106" s="82">
        <v>2</v>
      </c>
      <c r="AJ106" s="84"/>
      <c r="AK106" s="24">
        <v>2</v>
      </c>
      <c r="AL106" s="178"/>
      <c r="AM106" s="268"/>
      <c r="AN106" s="269"/>
      <c r="AO106" s="269"/>
      <c r="AP106" s="269"/>
      <c r="AQ106" s="269"/>
      <c r="AR106" s="269"/>
      <c r="AS106" s="270"/>
      <c r="AT106" s="222"/>
      <c r="AU106" s="24"/>
      <c r="AV106" s="92">
        <v>2</v>
      </c>
      <c r="AW106" s="173"/>
      <c r="AX106" s="263"/>
      <c r="AY106" s="24"/>
      <c r="AZ106" s="82">
        <v>2</v>
      </c>
      <c r="BA106" s="229"/>
      <c r="BB106" s="229"/>
      <c r="BC106" s="229"/>
      <c r="BD106" s="386"/>
    </row>
    <row r="107" spans="1:56" ht="15" customHeight="1" thickBot="1" x14ac:dyDescent="0.2">
      <c r="A107" s="123" t="s">
        <v>52</v>
      </c>
      <c r="B107" s="55">
        <f t="shared" si="182"/>
        <v>30</v>
      </c>
      <c r="C107" s="69"/>
      <c r="D107" s="57">
        <v>2</v>
      </c>
      <c r="E107" s="58">
        <v>2</v>
      </c>
      <c r="F107" s="58">
        <v>2</v>
      </c>
      <c r="G107" s="70"/>
      <c r="H107" s="109"/>
      <c r="I107" s="60">
        <v>2</v>
      </c>
      <c r="J107" s="58">
        <v>2</v>
      </c>
      <c r="K107" s="178"/>
      <c r="L107" s="81">
        <v>2</v>
      </c>
      <c r="M107" s="63">
        <v>2</v>
      </c>
      <c r="N107" s="24">
        <v>2</v>
      </c>
      <c r="O107" s="83"/>
      <c r="P107" s="365"/>
      <c r="Q107" s="195"/>
      <c r="R107" s="195"/>
      <c r="S107" s="195"/>
      <c r="T107" s="195"/>
      <c r="U107" s="196"/>
      <c r="V107" s="61"/>
      <c r="W107" s="24">
        <v>2</v>
      </c>
      <c r="X107" s="120"/>
      <c r="Y107" s="229"/>
      <c r="Z107" s="229"/>
      <c r="AA107" s="229"/>
      <c r="AB107" s="229"/>
      <c r="AC107" s="229"/>
      <c r="AD107" s="229"/>
      <c r="AE107" s="81">
        <v>2</v>
      </c>
      <c r="AF107" s="24"/>
      <c r="AG107" s="24">
        <v>2</v>
      </c>
      <c r="AH107" s="24"/>
      <c r="AI107" s="82"/>
      <c r="AJ107" s="81">
        <v>2</v>
      </c>
      <c r="AK107" s="24"/>
      <c r="AL107" s="178"/>
      <c r="AM107" s="268"/>
      <c r="AN107" s="269"/>
      <c r="AO107" s="269"/>
      <c r="AP107" s="269"/>
      <c r="AQ107" s="269"/>
      <c r="AR107" s="269"/>
      <c r="AS107" s="270"/>
      <c r="AT107" s="222"/>
      <c r="AU107" s="61">
        <v>2</v>
      </c>
      <c r="AV107" s="92"/>
      <c r="AW107" s="173"/>
      <c r="AX107" s="263"/>
      <c r="AY107" s="61">
        <v>2</v>
      </c>
      <c r="AZ107" s="82">
        <v>2</v>
      </c>
      <c r="BA107" s="229"/>
      <c r="BB107" s="229"/>
      <c r="BC107" s="229"/>
      <c r="BD107" s="386"/>
    </row>
    <row r="108" spans="1:56" ht="15" customHeight="1" thickBot="1" x14ac:dyDescent="0.2">
      <c r="A108" s="123" t="s">
        <v>53</v>
      </c>
      <c r="B108" s="55">
        <f t="shared" si="182"/>
        <v>28</v>
      </c>
      <c r="C108" s="69">
        <v>2</v>
      </c>
      <c r="D108" s="57">
        <v>2</v>
      </c>
      <c r="E108" s="58"/>
      <c r="F108" s="58">
        <v>2</v>
      </c>
      <c r="G108" s="70">
        <v>2</v>
      </c>
      <c r="H108" s="109"/>
      <c r="I108" s="60"/>
      <c r="J108" s="58">
        <v>2</v>
      </c>
      <c r="K108" s="178"/>
      <c r="L108" s="84"/>
      <c r="M108" s="24">
        <v>2</v>
      </c>
      <c r="N108" s="24"/>
      <c r="O108" s="82">
        <v>2</v>
      </c>
      <c r="P108" s="365"/>
      <c r="Q108" s="195"/>
      <c r="R108" s="195"/>
      <c r="S108" s="195"/>
      <c r="T108" s="195"/>
      <c r="U108" s="196"/>
      <c r="V108" s="24">
        <v>2</v>
      </c>
      <c r="W108" s="119"/>
      <c r="X108" s="121"/>
      <c r="Y108" s="229"/>
      <c r="Z108" s="229"/>
      <c r="AA108" s="229"/>
      <c r="AB108" s="229"/>
      <c r="AC108" s="229"/>
      <c r="AD108" s="229"/>
      <c r="AE108" s="84"/>
      <c r="AF108" s="24">
        <v>2</v>
      </c>
      <c r="AG108" s="24"/>
      <c r="AH108" s="24">
        <v>2</v>
      </c>
      <c r="AI108" s="82"/>
      <c r="AJ108" s="84"/>
      <c r="AK108" s="24">
        <v>2</v>
      </c>
      <c r="AL108" s="178"/>
      <c r="AM108" s="268"/>
      <c r="AN108" s="269"/>
      <c r="AO108" s="269"/>
      <c r="AP108" s="269"/>
      <c r="AQ108" s="269"/>
      <c r="AR108" s="269"/>
      <c r="AS108" s="270"/>
      <c r="AT108" s="222"/>
      <c r="AU108" s="24"/>
      <c r="AV108" s="92">
        <v>2</v>
      </c>
      <c r="AW108" s="173"/>
      <c r="AX108" s="263"/>
      <c r="AY108" s="24">
        <v>2</v>
      </c>
      <c r="AZ108" s="82">
        <v>2</v>
      </c>
      <c r="BA108" s="229"/>
      <c r="BB108" s="229"/>
      <c r="BC108" s="229"/>
      <c r="BD108" s="386"/>
    </row>
    <row r="109" spans="1:56" ht="15" customHeight="1" thickBot="1" x14ac:dyDescent="0.2">
      <c r="A109" s="123" t="s">
        <v>54</v>
      </c>
      <c r="B109" s="56">
        <f>SUM(B103:B108)</f>
        <v>150</v>
      </c>
      <c r="C109" s="56">
        <f t="shared" ref="C109:G109" si="183">SUM(C103:C108)</f>
        <v>6</v>
      </c>
      <c r="D109" s="56">
        <f t="shared" si="183"/>
        <v>6</v>
      </c>
      <c r="E109" s="56">
        <f t="shared" si="183"/>
        <v>6</v>
      </c>
      <c r="F109" s="56">
        <f t="shared" si="183"/>
        <v>6</v>
      </c>
      <c r="G109" s="56">
        <f t="shared" si="183"/>
        <v>6</v>
      </c>
      <c r="H109" s="110"/>
      <c r="I109" s="56">
        <f t="shared" ref="I109:J109" si="184">SUM(I103:I108)</f>
        <v>6</v>
      </c>
      <c r="J109" s="56">
        <f t="shared" si="184"/>
        <v>6</v>
      </c>
      <c r="K109" s="179"/>
      <c r="L109" s="56">
        <f t="shared" ref="L109:O109" si="185">SUM(L103:L108)</f>
        <v>6</v>
      </c>
      <c r="M109" s="56">
        <f t="shared" si="185"/>
        <v>6</v>
      </c>
      <c r="N109" s="56">
        <f t="shared" si="185"/>
        <v>6</v>
      </c>
      <c r="O109" s="56">
        <f t="shared" si="185"/>
        <v>6</v>
      </c>
      <c r="P109" s="366"/>
      <c r="Q109" s="198"/>
      <c r="R109" s="198"/>
      <c r="S109" s="198"/>
      <c r="T109" s="198"/>
      <c r="U109" s="199"/>
      <c r="V109" s="56">
        <f t="shared" ref="V109:X109" si="186">SUM(V103:V108)</f>
        <v>6</v>
      </c>
      <c r="W109" s="56">
        <f t="shared" si="186"/>
        <v>6</v>
      </c>
      <c r="X109" s="122">
        <f t="shared" si="186"/>
        <v>6</v>
      </c>
      <c r="Y109" s="230"/>
      <c r="Z109" s="230"/>
      <c r="AA109" s="230"/>
      <c r="AB109" s="230"/>
      <c r="AC109" s="230"/>
      <c r="AD109" s="230"/>
      <c r="AE109" s="56">
        <f t="shared" ref="AE109:AK109" si="187">SUM(AE103:AE108)</f>
        <v>6</v>
      </c>
      <c r="AF109" s="56">
        <f t="shared" si="187"/>
        <v>6</v>
      </c>
      <c r="AG109" s="56">
        <f t="shared" si="187"/>
        <v>6</v>
      </c>
      <c r="AH109" s="56">
        <f t="shared" si="187"/>
        <v>6</v>
      </c>
      <c r="AI109" s="56">
        <f t="shared" si="187"/>
        <v>6</v>
      </c>
      <c r="AJ109" s="56">
        <f t="shared" si="187"/>
        <v>6</v>
      </c>
      <c r="AK109" s="56">
        <f t="shared" si="187"/>
        <v>6</v>
      </c>
      <c r="AL109" s="179"/>
      <c r="AM109" s="271"/>
      <c r="AN109" s="272"/>
      <c r="AO109" s="272"/>
      <c r="AP109" s="272"/>
      <c r="AQ109" s="272"/>
      <c r="AR109" s="272"/>
      <c r="AS109" s="273"/>
      <c r="AT109" s="223"/>
      <c r="AU109" s="56">
        <f t="shared" ref="AU109:AV109" si="188">SUM(AU103:AU108)</f>
        <v>6</v>
      </c>
      <c r="AV109" s="56">
        <f t="shared" si="188"/>
        <v>6</v>
      </c>
      <c r="AW109" s="175"/>
      <c r="AX109" s="264"/>
      <c r="AY109" s="56">
        <f t="shared" ref="AY109:AZ109" si="189">SUM(AY103:AY108)</f>
        <v>6</v>
      </c>
      <c r="AZ109" s="122">
        <f t="shared" si="189"/>
        <v>6</v>
      </c>
      <c r="BA109" s="230"/>
      <c r="BB109" s="230"/>
      <c r="BC109" s="230"/>
      <c r="BD109" s="387"/>
    </row>
    <row r="110" spans="1:56" ht="12.75" customHeight="1" thickBot="1" x14ac:dyDescent="0.2">
      <c r="A110" s="231" t="s">
        <v>65</v>
      </c>
      <c r="B110" s="232"/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  <c r="O110" s="185"/>
      <c r="P110" s="185"/>
      <c r="Q110" s="185"/>
      <c r="R110" s="185"/>
      <c r="S110" s="185"/>
      <c r="T110" s="185"/>
      <c r="U110" s="185"/>
      <c r="V110" s="185"/>
      <c r="W110" s="185"/>
      <c r="X110" s="185"/>
      <c r="Y110" s="232"/>
      <c r="Z110" s="232"/>
      <c r="AA110" s="232"/>
      <c r="AB110" s="232"/>
      <c r="AC110" s="232"/>
      <c r="AD110" s="232"/>
      <c r="AE110" s="185"/>
      <c r="AF110" s="185"/>
      <c r="AG110" s="185"/>
      <c r="AH110" s="185"/>
      <c r="AI110" s="185"/>
      <c r="AJ110" s="185"/>
      <c r="AK110" s="185"/>
      <c r="AL110" s="185"/>
      <c r="AM110" s="185"/>
      <c r="AN110" s="185"/>
      <c r="AO110" s="185"/>
      <c r="AP110" s="185"/>
      <c r="AQ110" s="185"/>
      <c r="AR110" s="185"/>
      <c r="AS110" s="185"/>
      <c r="AT110" s="185"/>
      <c r="AU110" s="185"/>
      <c r="AV110" s="185"/>
      <c r="AW110" s="185"/>
      <c r="AX110" s="185"/>
      <c r="AY110" s="185"/>
      <c r="AZ110" s="185"/>
      <c r="BA110" s="232"/>
      <c r="BB110" s="232"/>
      <c r="BC110" s="232"/>
      <c r="BD110" s="232"/>
    </row>
    <row r="111" spans="1:56" ht="15.75" customHeight="1" thickBot="1" x14ac:dyDescent="0.2">
      <c r="A111" s="22" t="s">
        <v>44</v>
      </c>
      <c r="B111" s="55">
        <f>SUM(C111:G111,I111:J111,L111:O111,U111:X111,AE111:AK111,AU111:AV111,AY111:AZ111)</f>
        <v>18</v>
      </c>
      <c r="C111" s="65">
        <v>2</v>
      </c>
      <c r="D111" s="66"/>
      <c r="E111" s="67">
        <v>2</v>
      </c>
      <c r="F111" s="67"/>
      <c r="G111" s="68"/>
      <c r="H111" s="108"/>
      <c r="I111" s="75">
        <v>2</v>
      </c>
      <c r="J111" s="76"/>
      <c r="K111" s="177" t="s">
        <v>139</v>
      </c>
      <c r="L111" s="99">
        <v>2</v>
      </c>
      <c r="M111" s="100"/>
      <c r="N111" s="101">
        <v>2</v>
      </c>
      <c r="O111" s="102"/>
      <c r="P111" s="364" t="s">
        <v>135</v>
      </c>
      <c r="Q111" s="192"/>
      <c r="R111" s="192"/>
      <c r="S111" s="192"/>
      <c r="T111" s="193"/>
      <c r="U111" s="218" t="s">
        <v>128</v>
      </c>
      <c r="V111" s="41"/>
      <c r="W111" s="41"/>
      <c r="X111" s="85">
        <v>2</v>
      </c>
      <c r="Y111" s="228"/>
      <c r="Z111" s="228"/>
      <c r="AA111" s="228"/>
      <c r="AB111" s="228"/>
      <c r="AC111" s="228"/>
      <c r="AD111" s="228"/>
      <c r="AE111" s="86"/>
      <c r="AF111" s="41"/>
      <c r="AG111" s="41">
        <v>2</v>
      </c>
      <c r="AH111" s="41"/>
      <c r="AI111" s="85"/>
      <c r="AJ111" s="86"/>
      <c r="AK111" s="41">
        <v>2</v>
      </c>
      <c r="AL111" s="177" t="s">
        <v>139</v>
      </c>
      <c r="AM111" s="265" t="s">
        <v>136</v>
      </c>
      <c r="AN111" s="266"/>
      <c r="AO111" s="266"/>
      <c r="AP111" s="266"/>
      <c r="AQ111" s="266"/>
      <c r="AR111" s="266"/>
      <c r="AS111" s="267"/>
      <c r="AT111" s="221" t="s">
        <v>140</v>
      </c>
      <c r="AU111" s="41">
        <v>2</v>
      </c>
      <c r="AV111" s="91"/>
      <c r="AW111" s="171" t="s">
        <v>128</v>
      </c>
      <c r="AX111" s="262"/>
      <c r="AY111" s="41"/>
      <c r="AZ111" s="85"/>
      <c r="BA111" s="229" t="s">
        <v>56</v>
      </c>
      <c r="BB111" s="229"/>
      <c r="BC111" s="229"/>
      <c r="BD111" s="229"/>
    </row>
    <row r="112" spans="1:56" ht="15.75" customHeight="1" thickBot="1" x14ac:dyDescent="0.2">
      <c r="A112" s="25" t="s">
        <v>49</v>
      </c>
      <c r="B112" s="55">
        <f t="shared" ref="B112:B116" si="190">SUM(C112:G112,I112:J112,L112:O112,U112:X112,AE112:AK112,AU112:AV112,AY112:AZ112)</f>
        <v>22</v>
      </c>
      <c r="C112" s="69"/>
      <c r="D112" s="57">
        <v>2</v>
      </c>
      <c r="E112" s="58"/>
      <c r="F112" s="58">
        <v>2</v>
      </c>
      <c r="G112" s="70">
        <v>2</v>
      </c>
      <c r="H112" s="109"/>
      <c r="I112" s="60"/>
      <c r="J112" s="62">
        <v>2</v>
      </c>
      <c r="K112" s="178"/>
      <c r="L112" s="103"/>
      <c r="M112" s="95">
        <v>2</v>
      </c>
      <c r="N112" s="95"/>
      <c r="O112" s="104"/>
      <c r="P112" s="365"/>
      <c r="Q112" s="195"/>
      <c r="R112" s="195"/>
      <c r="S112" s="195"/>
      <c r="T112" s="196"/>
      <c r="U112" s="219"/>
      <c r="V112" s="24">
        <v>2</v>
      </c>
      <c r="W112" s="24"/>
      <c r="X112" s="82"/>
      <c r="Y112" s="229"/>
      <c r="Z112" s="229"/>
      <c r="AA112" s="229"/>
      <c r="AB112" s="229"/>
      <c r="AC112" s="229"/>
      <c r="AD112" s="229"/>
      <c r="AE112" s="84"/>
      <c r="AF112" s="24">
        <v>2</v>
      </c>
      <c r="AG112" s="24"/>
      <c r="AH112" s="24">
        <v>2</v>
      </c>
      <c r="AI112" s="82" t="s">
        <v>113</v>
      </c>
      <c r="AJ112" s="84">
        <v>2</v>
      </c>
      <c r="AK112" s="24"/>
      <c r="AL112" s="178"/>
      <c r="AM112" s="268"/>
      <c r="AN112" s="269"/>
      <c r="AO112" s="269"/>
      <c r="AP112" s="269"/>
      <c r="AQ112" s="269"/>
      <c r="AR112" s="269"/>
      <c r="AS112" s="270"/>
      <c r="AT112" s="222"/>
      <c r="AU112" s="24"/>
      <c r="AV112" s="92">
        <v>2</v>
      </c>
      <c r="AW112" s="173"/>
      <c r="AX112" s="263"/>
      <c r="AY112" s="24">
        <v>2</v>
      </c>
      <c r="AZ112" s="83"/>
      <c r="BA112" s="229"/>
      <c r="BB112" s="229"/>
      <c r="BC112" s="229"/>
      <c r="BD112" s="229"/>
    </row>
    <row r="113" spans="1:56" ht="15.75" customHeight="1" thickBot="1" x14ac:dyDescent="0.2">
      <c r="A113" s="25" t="s">
        <v>50</v>
      </c>
      <c r="B113" s="55">
        <f t="shared" si="190"/>
        <v>16</v>
      </c>
      <c r="C113" s="69"/>
      <c r="D113" s="57"/>
      <c r="E113" s="60"/>
      <c r="F113" s="60"/>
      <c r="G113" s="71"/>
      <c r="H113" s="109"/>
      <c r="I113" s="60"/>
      <c r="J113" s="62"/>
      <c r="K113" s="178"/>
      <c r="L113" s="103"/>
      <c r="M113" s="97"/>
      <c r="N113" s="95"/>
      <c r="O113" s="105"/>
      <c r="P113" s="365"/>
      <c r="Q113" s="195"/>
      <c r="R113" s="195"/>
      <c r="S113" s="195"/>
      <c r="T113" s="196"/>
      <c r="U113" s="219"/>
      <c r="V113" s="24"/>
      <c r="W113" s="24">
        <v>2</v>
      </c>
      <c r="X113" s="82">
        <v>2</v>
      </c>
      <c r="Y113" s="229"/>
      <c r="Z113" s="229"/>
      <c r="AA113" s="229"/>
      <c r="AB113" s="229"/>
      <c r="AC113" s="229"/>
      <c r="AD113" s="229"/>
      <c r="AE113" s="84">
        <v>2</v>
      </c>
      <c r="AF113" s="24"/>
      <c r="AG113" s="24">
        <v>2</v>
      </c>
      <c r="AH113" s="24">
        <v>2</v>
      </c>
      <c r="AI113" s="82">
        <v>2</v>
      </c>
      <c r="AJ113" s="84"/>
      <c r="AK113" s="24">
        <v>2</v>
      </c>
      <c r="AL113" s="178"/>
      <c r="AM113" s="268"/>
      <c r="AN113" s="269"/>
      <c r="AO113" s="269"/>
      <c r="AP113" s="269"/>
      <c r="AQ113" s="269"/>
      <c r="AR113" s="269"/>
      <c r="AS113" s="270"/>
      <c r="AT113" s="222"/>
      <c r="AU113" s="24">
        <v>2</v>
      </c>
      <c r="AV113" s="92"/>
      <c r="AW113" s="173"/>
      <c r="AX113" s="263"/>
      <c r="AY113" s="24"/>
      <c r="AZ113" s="82"/>
      <c r="BA113" s="229"/>
      <c r="BB113" s="229"/>
      <c r="BC113" s="229"/>
      <c r="BD113" s="229"/>
    </row>
    <row r="114" spans="1:56" ht="15.75" customHeight="1" thickBot="1" x14ac:dyDescent="0.2">
      <c r="A114" s="25" t="s">
        <v>51</v>
      </c>
      <c r="B114" s="55">
        <f t="shared" si="190"/>
        <v>32</v>
      </c>
      <c r="C114" s="69"/>
      <c r="D114" s="57">
        <v>2</v>
      </c>
      <c r="E114" s="58"/>
      <c r="F114" s="58">
        <v>2</v>
      </c>
      <c r="G114" s="70"/>
      <c r="H114" s="109"/>
      <c r="I114" s="60">
        <v>2</v>
      </c>
      <c r="J114" s="62" t="s">
        <v>113</v>
      </c>
      <c r="K114" s="178"/>
      <c r="L114" s="103">
        <v>2</v>
      </c>
      <c r="M114" s="95">
        <v>2</v>
      </c>
      <c r="N114" s="95">
        <v>2</v>
      </c>
      <c r="O114" s="104">
        <v>2</v>
      </c>
      <c r="P114" s="365"/>
      <c r="Q114" s="195"/>
      <c r="R114" s="195"/>
      <c r="S114" s="195"/>
      <c r="T114" s="196"/>
      <c r="U114" s="219"/>
      <c r="V114" s="24">
        <v>2</v>
      </c>
      <c r="W114" s="24">
        <v>2</v>
      </c>
      <c r="X114" s="82"/>
      <c r="Y114" s="229"/>
      <c r="Z114" s="229"/>
      <c r="AA114" s="229"/>
      <c r="AB114" s="229"/>
      <c r="AC114" s="229"/>
      <c r="AD114" s="229"/>
      <c r="AE114" s="84">
        <v>2</v>
      </c>
      <c r="AF114" s="24"/>
      <c r="AG114" s="24">
        <v>2</v>
      </c>
      <c r="AH114" s="24"/>
      <c r="AI114" s="82">
        <v>2</v>
      </c>
      <c r="AJ114" s="84">
        <v>2</v>
      </c>
      <c r="AK114" s="24"/>
      <c r="AL114" s="178"/>
      <c r="AM114" s="268"/>
      <c r="AN114" s="269"/>
      <c r="AO114" s="269"/>
      <c r="AP114" s="269"/>
      <c r="AQ114" s="269"/>
      <c r="AR114" s="269"/>
      <c r="AS114" s="270"/>
      <c r="AT114" s="222"/>
      <c r="AU114" s="24" t="s">
        <v>113</v>
      </c>
      <c r="AV114" s="92">
        <v>2</v>
      </c>
      <c r="AW114" s="173"/>
      <c r="AX114" s="263"/>
      <c r="AY114" s="24">
        <v>2</v>
      </c>
      <c r="AZ114" s="82">
        <v>2</v>
      </c>
      <c r="BA114" s="229"/>
      <c r="BB114" s="229"/>
      <c r="BC114" s="229"/>
      <c r="BD114" s="229"/>
    </row>
    <row r="115" spans="1:56" ht="15.75" customHeight="1" thickBot="1" x14ac:dyDescent="0.2">
      <c r="A115" s="25" t="s">
        <v>52</v>
      </c>
      <c r="B115" s="55">
        <f t="shared" si="190"/>
        <v>22</v>
      </c>
      <c r="C115" s="69">
        <v>2</v>
      </c>
      <c r="D115" s="57">
        <v>2</v>
      </c>
      <c r="E115" s="58"/>
      <c r="F115" s="58">
        <v>2</v>
      </c>
      <c r="G115" s="70">
        <v>2</v>
      </c>
      <c r="H115" s="109"/>
      <c r="I115" s="60"/>
      <c r="J115" s="58">
        <v>2</v>
      </c>
      <c r="K115" s="178"/>
      <c r="L115" s="103"/>
      <c r="M115" s="98"/>
      <c r="N115" s="95"/>
      <c r="O115" s="105">
        <v>2</v>
      </c>
      <c r="P115" s="365"/>
      <c r="Q115" s="195"/>
      <c r="R115" s="195"/>
      <c r="S115" s="195"/>
      <c r="T115" s="196"/>
      <c r="U115" s="219"/>
      <c r="V115" s="61"/>
      <c r="W115" s="24">
        <v>2</v>
      </c>
      <c r="X115" s="82"/>
      <c r="Y115" s="229"/>
      <c r="Z115" s="229"/>
      <c r="AA115" s="229"/>
      <c r="AB115" s="229"/>
      <c r="AC115" s="229"/>
      <c r="AD115" s="229"/>
      <c r="AE115" s="81"/>
      <c r="AF115" s="24">
        <v>2</v>
      </c>
      <c r="AG115" s="24"/>
      <c r="AH115" s="24"/>
      <c r="AI115" s="82">
        <v>2</v>
      </c>
      <c r="AJ115" s="81"/>
      <c r="AK115" s="24"/>
      <c r="AL115" s="178"/>
      <c r="AM115" s="268"/>
      <c r="AN115" s="269"/>
      <c r="AO115" s="269"/>
      <c r="AP115" s="269"/>
      <c r="AQ115" s="269"/>
      <c r="AR115" s="269"/>
      <c r="AS115" s="270"/>
      <c r="AT115" s="222"/>
      <c r="AU115" s="61"/>
      <c r="AV115" s="92"/>
      <c r="AW115" s="173"/>
      <c r="AX115" s="263"/>
      <c r="AY115" s="61">
        <v>2</v>
      </c>
      <c r="AZ115" s="82">
        <v>2</v>
      </c>
      <c r="BA115" s="229"/>
      <c r="BB115" s="229"/>
      <c r="BC115" s="229"/>
      <c r="BD115" s="229"/>
    </row>
    <row r="116" spans="1:56" ht="15.75" customHeight="1" thickBot="1" x14ac:dyDescent="0.2">
      <c r="A116" s="25" t="s">
        <v>53</v>
      </c>
      <c r="B116" s="55">
        <f t="shared" si="190"/>
        <v>26</v>
      </c>
      <c r="C116" s="69">
        <v>2</v>
      </c>
      <c r="D116" s="57"/>
      <c r="E116" s="58">
        <v>2</v>
      </c>
      <c r="F116" s="58"/>
      <c r="G116" s="70">
        <v>2</v>
      </c>
      <c r="H116" s="109"/>
      <c r="I116" s="60"/>
      <c r="J116" s="58">
        <v>2</v>
      </c>
      <c r="K116" s="178"/>
      <c r="L116" s="106"/>
      <c r="M116" s="95">
        <v>2</v>
      </c>
      <c r="N116" s="95"/>
      <c r="O116" s="104">
        <v>2</v>
      </c>
      <c r="P116" s="365"/>
      <c r="Q116" s="195"/>
      <c r="R116" s="195"/>
      <c r="S116" s="195"/>
      <c r="T116" s="196"/>
      <c r="U116" s="219"/>
      <c r="V116" s="24">
        <v>2</v>
      </c>
      <c r="W116" s="24"/>
      <c r="X116" s="82"/>
      <c r="Y116" s="229"/>
      <c r="Z116" s="229"/>
      <c r="AA116" s="229"/>
      <c r="AB116" s="229"/>
      <c r="AC116" s="229"/>
      <c r="AD116" s="229"/>
      <c r="AE116" s="84">
        <v>2</v>
      </c>
      <c r="AF116" s="24">
        <v>2</v>
      </c>
      <c r="AG116" s="24"/>
      <c r="AH116" s="24">
        <v>2</v>
      </c>
      <c r="AI116" s="82"/>
      <c r="AJ116" s="84">
        <v>2</v>
      </c>
      <c r="AK116" s="24"/>
      <c r="AL116" s="178"/>
      <c r="AM116" s="268"/>
      <c r="AN116" s="269"/>
      <c r="AO116" s="269"/>
      <c r="AP116" s="269"/>
      <c r="AQ116" s="269"/>
      <c r="AR116" s="269"/>
      <c r="AS116" s="270"/>
      <c r="AT116" s="222"/>
      <c r="AU116" s="24"/>
      <c r="AV116" s="92">
        <v>2</v>
      </c>
      <c r="AW116" s="173"/>
      <c r="AX116" s="263"/>
      <c r="AY116" s="24"/>
      <c r="AZ116" s="82">
        <v>2</v>
      </c>
      <c r="BA116" s="229"/>
      <c r="BB116" s="229"/>
      <c r="BC116" s="229"/>
      <c r="BD116" s="229"/>
    </row>
    <row r="117" spans="1:56" ht="18.75" customHeight="1" thickBot="1" x14ac:dyDescent="0.2">
      <c r="A117" s="25" t="s">
        <v>54</v>
      </c>
      <c r="B117" s="56">
        <f>SUM(B111,B111:B116)</f>
        <v>154</v>
      </c>
      <c r="C117" s="56">
        <f>SUM(C111:C116)</f>
        <v>6</v>
      </c>
      <c r="D117" s="56">
        <f t="shared" ref="D117:G117" si="191">SUM(D111,D111:D116)</f>
        <v>6</v>
      </c>
      <c r="E117" s="56">
        <f t="shared" si="191"/>
        <v>6</v>
      </c>
      <c r="F117" s="56">
        <f t="shared" si="191"/>
        <v>6</v>
      </c>
      <c r="G117" s="56">
        <f t="shared" si="191"/>
        <v>6</v>
      </c>
      <c r="H117" s="110"/>
      <c r="I117" s="56">
        <f t="shared" ref="I117" si="192">SUM(I111,I111:I116)</f>
        <v>6</v>
      </c>
      <c r="J117" s="56">
        <f t="shared" ref="J117" si="193">SUM(J111,J111:J116)</f>
        <v>6</v>
      </c>
      <c r="K117" s="179"/>
      <c r="L117" s="56">
        <f t="shared" ref="L117" si="194">SUM(L111,L111:L116)</f>
        <v>6</v>
      </c>
      <c r="M117" s="56">
        <f t="shared" ref="M117" si="195">SUM(M111,M111:M116)</f>
        <v>6</v>
      </c>
      <c r="N117" s="56">
        <f t="shared" ref="N117" si="196">SUM(N111,N111:N116)</f>
        <v>6</v>
      </c>
      <c r="O117" s="56">
        <f t="shared" ref="O117" si="197">SUM(O111,O111:O116)</f>
        <v>6</v>
      </c>
      <c r="P117" s="366"/>
      <c r="Q117" s="198"/>
      <c r="R117" s="198"/>
      <c r="S117" s="198"/>
      <c r="T117" s="199"/>
      <c r="U117" s="220"/>
      <c r="V117" s="56">
        <f t="shared" ref="V117" si="198">SUM(V111,V111:V116)</f>
        <v>6</v>
      </c>
      <c r="W117" s="56">
        <f t="shared" ref="W117" si="199">SUM(W111,W111:W116)</f>
        <v>6</v>
      </c>
      <c r="X117" s="122">
        <f t="shared" ref="X117" si="200">SUM(X111,X111:X116)</f>
        <v>6</v>
      </c>
      <c r="Y117" s="230"/>
      <c r="Z117" s="230"/>
      <c r="AA117" s="230"/>
      <c r="AB117" s="230"/>
      <c r="AC117" s="230"/>
      <c r="AD117" s="230"/>
      <c r="AE117" s="56">
        <f t="shared" ref="AE117" si="201">SUM(AE111,AE111:AE116)</f>
        <v>6</v>
      </c>
      <c r="AF117" s="56">
        <f t="shared" ref="AF117" si="202">SUM(AF111,AF111:AF116)</f>
        <v>6</v>
      </c>
      <c r="AG117" s="56">
        <f>SUM(AG111:AG116)</f>
        <v>6</v>
      </c>
      <c r="AH117" s="56">
        <f t="shared" ref="AH117" si="203">SUM(AH111,AH111:AH116)</f>
        <v>6</v>
      </c>
      <c r="AI117" s="56">
        <f t="shared" ref="AI117" si="204">SUM(AI111,AI111:AI116)</f>
        <v>6</v>
      </c>
      <c r="AJ117" s="56">
        <f t="shared" ref="AJ117" si="205">SUM(AJ111,AJ111:AJ116)</f>
        <v>6</v>
      </c>
      <c r="AK117" s="56">
        <f t="shared" ref="AK117" si="206">SUM(AK111,AK111:AK116)</f>
        <v>6</v>
      </c>
      <c r="AL117" s="179"/>
      <c r="AM117" s="271"/>
      <c r="AN117" s="272"/>
      <c r="AO117" s="272"/>
      <c r="AP117" s="272"/>
      <c r="AQ117" s="272"/>
      <c r="AR117" s="272"/>
      <c r="AS117" s="273"/>
      <c r="AT117" s="223"/>
      <c r="AU117" s="56">
        <f t="shared" ref="AU117:AV117" si="207">SUM(AU111,AU111:AU116)</f>
        <v>6</v>
      </c>
      <c r="AV117" s="56">
        <f t="shared" si="207"/>
        <v>6</v>
      </c>
      <c r="AW117" s="175"/>
      <c r="AX117" s="264"/>
      <c r="AY117" s="56">
        <f t="shared" ref="AY117:AZ117" si="208">SUM(AY111,AY111:AY116)</f>
        <v>6</v>
      </c>
      <c r="AZ117" s="122">
        <f t="shared" si="208"/>
        <v>6</v>
      </c>
      <c r="BA117" s="230"/>
      <c r="BB117" s="230"/>
      <c r="BC117" s="230"/>
      <c r="BD117" s="230"/>
    </row>
    <row r="118" spans="1:56" ht="9" thickBot="1" x14ac:dyDescent="0.2">
      <c r="A118" s="183" t="s">
        <v>67</v>
      </c>
      <c r="B118" s="184"/>
      <c r="C118" s="185"/>
      <c r="D118" s="185"/>
      <c r="E118" s="185"/>
      <c r="F118" s="185"/>
      <c r="G118" s="185"/>
      <c r="H118" s="185"/>
      <c r="I118" s="185"/>
      <c r="J118" s="185"/>
      <c r="K118" s="185"/>
      <c r="L118" s="185"/>
      <c r="M118" s="185"/>
      <c r="N118" s="185"/>
      <c r="O118" s="185"/>
      <c r="P118" s="185"/>
      <c r="Q118" s="185"/>
      <c r="R118" s="185"/>
      <c r="S118" s="185"/>
      <c r="T118" s="185"/>
      <c r="U118" s="185"/>
      <c r="V118" s="185"/>
      <c r="W118" s="185"/>
      <c r="X118" s="185"/>
      <c r="Y118" s="184"/>
      <c r="Z118" s="184"/>
      <c r="AA118" s="184"/>
      <c r="AB118" s="184"/>
      <c r="AC118" s="184"/>
      <c r="AD118" s="184"/>
      <c r="AE118" s="185"/>
      <c r="AF118" s="185"/>
      <c r="AG118" s="185"/>
      <c r="AH118" s="185"/>
      <c r="AI118" s="185"/>
      <c r="AJ118" s="185"/>
      <c r="AK118" s="185"/>
      <c r="AL118" s="185"/>
      <c r="AM118" s="185"/>
      <c r="AN118" s="185"/>
      <c r="AO118" s="185"/>
      <c r="AP118" s="185"/>
      <c r="AQ118" s="185"/>
      <c r="AR118" s="185"/>
      <c r="AS118" s="185"/>
      <c r="AT118" s="185"/>
      <c r="AU118" s="185"/>
      <c r="AV118" s="185"/>
      <c r="AW118" s="185"/>
      <c r="AX118" s="185"/>
      <c r="AY118" s="185"/>
      <c r="AZ118" s="185"/>
      <c r="BA118" s="184"/>
      <c r="BB118" s="184"/>
      <c r="BC118" s="184"/>
      <c r="BD118" s="184"/>
    </row>
    <row r="119" spans="1:56" ht="15" customHeight="1" thickBot="1" x14ac:dyDescent="0.2">
      <c r="A119" s="22" t="s">
        <v>44</v>
      </c>
      <c r="B119" s="55">
        <f>SUM(C119:G119,I119:J119,L119:X119,AE119:AK119,AR119:AS119,AU119,AY119:AZ119)</f>
        <v>18</v>
      </c>
      <c r="C119" s="65"/>
      <c r="D119" s="66">
        <v>2</v>
      </c>
      <c r="E119" s="67"/>
      <c r="F119" s="67">
        <v>2</v>
      </c>
      <c r="G119" s="68"/>
      <c r="H119" s="108"/>
      <c r="I119" s="75"/>
      <c r="J119" s="391">
        <v>2</v>
      </c>
      <c r="K119" s="177" t="s">
        <v>139</v>
      </c>
      <c r="L119" s="78"/>
      <c r="M119" s="79"/>
      <c r="N119" s="41">
        <v>2</v>
      </c>
      <c r="O119" s="80"/>
      <c r="P119" s="78"/>
      <c r="Q119" s="41">
        <v>2</v>
      </c>
      <c r="R119" s="41"/>
      <c r="S119" s="85"/>
      <c r="T119" s="86"/>
      <c r="U119" s="218" t="s">
        <v>128</v>
      </c>
      <c r="V119" s="41"/>
      <c r="W119" s="41"/>
      <c r="X119" s="85">
        <v>2</v>
      </c>
      <c r="Y119" s="228"/>
      <c r="Z119" s="228"/>
      <c r="AA119" s="228"/>
      <c r="AB119" s="228"/>
      <c r="AC119" s="228"/>
      <c r="AD119" s="228"/>
      <c r="AE119" s="86"/>
      <c r="AF119" s="41">
        <v>2</v>
      </c>
      <c r="AG119" s="41"/>
      <c r="AH119" s="41"/>
      <c r="AI119" s="85">
        <v>2</v>
      </c>
      <c r="AJ119" s="86"/>
      <c r="AK119" s="41"/>
      <c r="AL119" s="177" t="s">
        <v>139</v>
      </c>
      <c r="AM119" s="265" t="s">
        <v>134</v>
      </c>
      <c r="AN119" s="266"/>
      <c r="AO119" s="266"/>
      <c r="AP119" s="266"/>
      <c r="AQ119" s="267"/>
      <c r="AR119" s="78">
        <v>2</v>
      </c>
      <c r="AS119" s="79"/>
      <c r="AT119" s="221" t="s">
        <v>140</v>
      </c>
      <c r="AU119" s="41"/>
      <c r="AV119" s="180" t="s">
        <v>137</v>
      </c>
      <c r="AW119" s="171" t="s">
        <v>128</v>
      </c>
      <c r="AX119" s="262"/>
      <c r="AY119" s="41"/>
      <c r="AZ119" s="85"/>
      <c r="BA119" s="229" t="s">
        <v>56</v>
      </c>
      <c r="BB119" s="229"/>
      <c r="BC119" s="229"/>
      <c r="BD119" s="229"/>
    </row>
    <row r="120" spans="1:56" ht="15" customHeight="1" thickBot="1" x14ac:dyDescent="0.2">
      <c r="A120" s="25" t="s">
        <v>49</v>
      </c>
      <c r="B120" s="55">
        <f>SUM(C120:G120,I120:J120,L120:X120,AE120:AK120,AR120:AS120,AU120,AY120:AZ120)</f>
        <v>24</v>
      </c>
      <c r="C120" s="69">
        <v>2</v>
      </c>
      <c r="D120" s="57"/>
      <c r="E120" s="58">
        <v>2</v>
      </c>
      <c r="F120" s="58"/>
      <c r="G120" s="70">
        <v>2</v>
      </c>
      <c r="H120" s="109"/>
      <c r="I120" s="60">
        <v>2</v>
      </c>
      <c r="J120" s="62"/>
      <c r="K120" s="178"/>
      <c r="L120" s="81">
        <v>2</v>
      </c>
      <c r="M120" s="24"/>
      <c r="N120" s="24"/>
      <c r="O120" s="82">
        <v>2</v>
      </c>
      <c r="P120" s="81"/>
      <c r="Q120" s="24"/>
      <c r="R120" s="24">
        <v>2</v>
      </c>
      <c r="S120" s="82"/>
      <c r="T120" s="84"/>
      <c r="U120" s="219"/>
      <c r="V120" s="24">
        <v>2</v>
      </c>
      <c r="W120" s="24"/>
      <c r="X120" s="82"/>
      <c r="Y120" s="229"/>
      <c r="Z120" s="229"/>
      <c r="AA120" s="229"/>
      <c r="AB120" s="229"/>
      <c r="AC120" s="229"/>
      <c r="AD120" s="229"/>
      <c r="AE120" s="84"/>
      <c r="AF120" s="24"/>
      <c r="AG120" s="24">
        <v>2</v>
      </c>
      <c r="AH120" s="24"/>
      <c r="AI120" s="82"/>
      <c r="AJ120" s="84"/>
      <c r="AK120" s="24">
        <v>2</v>
      </c>
      <c r="AL120" s="178"/>
      <c r="AM120" s="268"/>
      <c r="AN120" s="269"/>
      <c r="AO120" s="269"/>
      <c r="AP120" s="269"/>
      <c r="AQ120" s="270"/>
      <c r="AR120" s="81"/>
      <c r="AS120" s="61"/>
      <c r="AT120" s="222"/>
      <c r="AU120" s="24">
        <v>2</v>
      </c>
      <c r="AV120" s="181"/>
      <c r="AW120" s="173"/>
      <c r="AX120" s="263"/>
      <c r="AY120" s="24"/>
      <c r="AZ120" s="83">
        <v>2</v>
      </c>
      <c r="BA120" s="229"/>
      <c r="BB120" s="229"/>
      <c r="BC120" s="229"/>
      <c r="BD120" s="229"/>
    </row>
    <row r="121" spans="1:56" ht="15" customHeight="1" thickBot="1" x14ac:dyDescent="0.2">
      <c r="A121" s="25" t="s">
        <v>50</v>
      </c>
      <c r="B121" s="55">
        <f t="shared" ref="B121:B124" si="209">SUM(C121:G121,I121:J121,L121:X121,AE121:AK121,AR121:AS121,AU121,AY121:AZ121)</f>
        <v>16</v>
      </c>
      <c r="C121" s="69"/>
      <c r="D121" s="57"/>
      <c r="E121" s="60"/>
      <c r="F121" s="60"/>
      <c r="G121" s="71"/>
      <c r="H121" s="109"/>
      <c r="I121" s="60"/>
      <c r="J121" s="62"/>
      <c r="K121" s="178"/>
      <c r="L121" s="81"/>
      <c r="M121" s="61"/>
      <c r="N121" s="24"/>
      <c r="O121" s="83"/>
      <c r="P121" s="107" t="s">
        <v>45</v>
      </c>
      <c r="Q121" s="61"/>
      <c r="R121" s="24"/>
      <c r="S121" s="82"/>
      <c r="T121" s="84"/>
      <c r="U121" s="219"/>
      <c r="V121" s="24"/>
      <c r="W121" s="24">
        <v>2</v>
      </c>
      <c r="X121" s="82">
        <v>2</v>
      </c>
      <c r="Y121" s="229"/>
      <c r="Z121" s="229"/>
      <c r="AA121" s="229"/>
      <c r="AB121" s="229"/>
      <c r="AC121" s="229"/>
      <c r="AD121" s="229"/>
      <c r="AE121" s="84">
        <v>2</v>
      </c>
      <c r="AF121" s="24"/>
      <c r="AG121" s="24">
        <v>2</v>
      </c>
      <c r="AH121" s="24">
        <v>2</v>
      </c>
      <c r="AI121" s="82"/>
      <c r="AJ121" s="84">
        <v>2</v>
      </c>
      <c r="AK121" s="24"/>
      <c r="AL121" s="178"/>
      <c r="AM121" s="268"/>
      <c r="AN121" s="269"/>
      <c r="AO121" s="269"/>
      <c r="AP121" s="269"/>
      <c r="AQ121" s="270"/>
      <c r="AR121" s="81"/>
      <c r="AS121" s="61">
        <v>2</v>
      </c>
      <c r="AT121" s="222"/>
      <c r="AU121" s="24">
        <v>2</v>
      </c>
      <c r="AV121" s="181"/>
      <c r="AW121" s="173"/>
      <c r="AX121" s="263"/>
      <c r="AY121" s="24"/>
      <c r="AZ121" s="82"/>
      <c r="BA121" s="229"/>
      <c r="BB121" s="229"/>
      <c r="BC121" s="229"/>
      <c r="BD121" s="229"/>
    </row>
    <row r="122" spans="1:56" ht="15" customHeight="1" thickBot="1" x14ac:dyDescent="0.2">
      <c r="A122" s="25" t="s">
        <v>51</v>
      </c>
      <c r="B122" s="55">
        <f t="shared" si="209"/>
        <v>34</v>
      </c>
      <c r="C122" s="69"/>
      <c r="D122" s="57">
        <v>2</v>
      </c>
      <c r="E122" s="58"/>
      <c r="F122" s="58">
        <v>2</v>
      </c>
      <c r="G122" s="70"/>
      <c r="H122" s="109"/>
      <c r="I122" s="60">
        <v>2</v>
      </c>
      <c r="J122" s="62"/>
      <c r="K122" s="178"/>
      <c r="L122" s="81"/>
      <c r="M122" s="24">
        <v>2</v>
      </c>
      <c r="N122" s="24"/>
      <c r="O122" s="82"/>
      <c r="P122" s="81">
        <v>2</v>
      </c>
      <c r="Q122" s="24"/>
      <c r="R122" s="24">
        <v>2</v>
      </c>
      <c r="S122" s="82">
        <v>2</v>
      </c>
      <c r="T122" s="84">
        <v>2</v>
      </c>
      <c r="U122" s="219"/>
      <c r="V122" s="24">
        <v>2</v>
      </c>
      <c r="W122" s="24">
        <v>2</v>
      </c>
      <c r="X122" s="82"/>
      <c r="Y122" s="229"/>
      <c r="Z122" s="229"/>
      <c r="AA122" s="229"/>
      <c r="AB122" s="229"/>
      <c r="AC122" s="229"/>
      <c r="AD122" s="229"/>
      <c r="AE122" s="84">
        <v>2</v>
      </c>
      <c r="AF122" s="24"/>
      <c r="AG122" s="24"/>
      <c r="AH122" s="24">
        <v>2</v>
      </c>
      <c r="AI122" s="82"/>
      <c r="AJ122" s="84">
        <v>2</v>
      </c>
      <c r="AK122" s="24">
        <v>2</v>
      </c>
      <c r="AL122" s="178"/>
      <c r="AM122" s="268"/>
      <c r="AN122" s="269"/>
      <c r="AO122" s="269"/>
      <c r="AP122" s="269"/>
      <c r="AQ122" s="270"/>
      <c r="AR122" s="81">
        <v>2</v>
      </c>
      <c r="AS122" s="61">
        <v>2</v>
      </c>
      <c r="AT122" s="222"/>
      <c r="AU122" s="24"/>
      <c r="AV122" s="181"/>
      <c r="AW122" s="173"/>
      <c r="AX122" s="263"/>
      <c r="AY122" s="24">
        <v>2</v>
      </c>
      <c r="AZ122" s="82"/>
      <c r="BA122" s="229"/>
      <c r="BB122" s="229"/>
      <c r="BC122" s="229"/>
      <c r="BD122" s="229"/>
    </row>
    <row r="123" spans="1:56" ht="15" customHeight="1" thickBot="1" x14ac:dyDescent="0.2">
      <c r="A123" s="25" t="s">
        <v>52</v>
      </c>
      <c r="B123" s="55">
        <f t="shared" si="209"/>
        <v>44</v>
      </c>
      <c r="C123" s="69">
        <v>2</v>
      </c>
      <c r="D123" s="57">
        <v>2</v>
      </c>
      <c r="E123" s="58">
        <v>2</v>
      </c>
      <c r="F123" s="58"/>
      <c r="G123" s="70">
        <v>2</v>
      </c>
      <c r="H123" s="109"/>
      <c r="I123" s="60"/>
      <c r="J123" s="58">
        <v>2</v>
      </c>
      <c r="K123" s="178"/>
      <c r="L123" s="81">
        <v>2</v>
      </c>
      <c r="M123" s="63">
        <v>2</v>
      </c>
      <c r="N123" s="24">
        <v>2</v>
      </c>
      <c r="O123" s="83">
        <v>2</v>
      </c>
      <c r="P123" s="81">
        <v>2</v>
      </c>
      <c r="Q123" s="61">
        <v>2</v>
      </c>
      <c r="R123" s="61"/>
      <c r="S123" s="82">
        <v>2</v>
      </c>
      <c r="T123" s="81">
        <v>2</v>
      </c>
      <c r="U123" s="219"/>
      <c r="V123" s="61">
        <v>2</v>
      </c>
      <c r="W123" s="24"/>
      <c r="X123" s="82">
        <v>2</v>
      </c>
      <c r="Y123" s="229"/>
      <c r="Z123" s="229"/>
      <c r="AA123" s="229"/>
      <c r="AB123" s="229"/>
      <c r="AC123" s="229"/>
      <c r="AD123" s="229"/>
      <c r="AE123" s="81"/>
      <c r="AF123" s="24">
        <v>2</v>
      </c>
      <c r="AG123" s="24"/>
      <c r="AH123" s="24">
        <v>2</v>
      </c>
      <c r="AI123" s="82">
        <v>2</v>
      </c>
      <c r="AJ123" s="81"/>
      <c r="AK123" s="24">
        <v>2</v>
      </c>
      <c r="AL123" s="178"/>
      <c r="AM123" s="268"/>
      <c r="AN123" s="269"/>
      <c r="AO123" s="269"/>
      <c r="AP123" s="269"/>
      <c r="AQ123" s="270"/>
      <c r="AR123" s="81">
        <v>2</v>
      </c>
      <c r="AS123" s="61"/>
      <c r="AT123" s="222"/>
      <c r="AU123" s="61"/>
      <c r="AV123" s="181"/>
      <c r="AW123" s="173"/>
      <c r="AX123" s="263"/>
      <c r="AY123" s="61">
        <v>2</v>
      </c>
      <c r="AZ123" s="82">
        <v>2</v>
      </c>
      <c r="BA123" s="229"/>
      <c r="BB123" s="229"/>
      <c r="BC123" s="229"/>
      <c r="BD123" s="229"/>
    </row>
    <row r="124" spans="1:56" ht="15" customHeight="1" thickBot="1" x14ac:dyDescent="0.2">
      <c r="A124" s="25" t="s">
        <v>53</v>
      </c>
      <c r="B124" s="55">
        <f t="shared" si="209"/>
        <v>50</v>
      </c>
      <c r="C124" s="69">
        <v>2</v>
      </c>
      <c r="D124" s="57"/>
      <c r="E124" s="58">
        <v>2</v>
      </c>
      <c r="F124" s="58">
        <v>2</v>
      </c>
      <c r="G124" s="70">
        <v>2</v>
      </c>
      <c r="H124" s="109"/>
      <c r="I124" s="60">
        <v>2</v>
      </c>
      <c r="J124" s="58">
        <v>2</v>
      </c>
      <c r="K124" s="178"/>
      <c r="L124" s="84">
        <v>2</v>
      </c>
      <c r="M124" s="24">
        <v>2</v>
      </c>
      <c r="N124" s="24">
        <v>2</v>
      </c>
      <c r="O124" s="82">
        <v>2</v>
      </c>
      <c r="P124" s="84">
        <v>2</v>
      </c>
      <c r="Q124" s="24">
        <v>2</v>
      </c>
      <c r="R124" s="24">
        <v>2</v>
      </c>
      <c r="S124" s="82">
        <v>2</v>
      </c>
      <c r="T124" s="81">
        <v>2</v>
      </c>
      <c r="U124" s="219"/>
      <c r="V124" s="24"/>
      <c r="W124" s="24">
        <v>2</v>
      </c>
      <c r="X124" s="82"/>
      <c r="Y124" s="229"/>
      <c r="Z124" s="229"/>
      <c r="AA124" s="229"/>
      <c r="AB124" s="229"/>
      <c r="AC124" s="229"/>
      <c r="AD124" s="229"/>
      <c r="AE124" s="84">
        <v>2</v>
      </c>
      <c r="AF124" s="24">
        <v>2</v>
      </c>
      <c r="AG124" s="24">
        <v>2</v>
      </c>
      <c r="AH124" s="24"/>
      <c r="AI124" s="82">
        <v>2</v>
      </c>
      <c r="AJ124" s="84">
        <v>2</v>
      </c>
      <c r="AK124" s="24"/>
      <c r="AL124" s="178"/>
      <c r="AM124" s="268"/>
      <c r="AN124" s="269"/>
      <c r="AO124" s="269"/>
      <c r="AP124" s="269"/>
      <c r="AQ124" s="270"/>
      <c r="AR124" s="81"/>
      <c r="AS124" s="61">
        <v>2</v>
      </c>
      <c r="AT124" s="222"/>
      <c r="AU124" s="24">
        <v>2</v>
      </c>
      <c r="AV124" s="181"/>
      <c r="AW124" s="173"/>
      <c r="AX124" s="263"/>
      <c r="AY124" s="24">
        <v>2</v>
      </c>
      <c r="AZ124" s="82">
        <v>2</v>
      </c>
      <c r="BA124" s="229"/>
      <c r="BB124" s="229"/>
      <c r="BC124" s="229"/>
      <c r="BD124" s="229"/>
    </row>
    <row r="125" spans="1:56" ht="18.75" customHeight="1" thickBot="1" x14ac:dyDescent="0.2">
      <c r="A125" s="25" t="s">
        <v>54</v>
      </c>
      <c r="B125" s="56">
        <f>SUM(B119:B124)</f>
        <v>186</v>
      </c>
      <c r="C125" s="56">
        <f t="shared" ref="C125:J125" si="210">SUM(C119:C124)</f>
        <v>6</v>
      </c>
      <c r="D125" s="56">
        <f t="shared" si="210"/>
        <v>6</v>
      </c>
      <c r="E125" s="56">
        <f t="shared" si="210"/>
        <v>6</v>
      </c>
      <c r="F125" s="56">
        <f t="shared" si="210"/>
        <v>6</v>
      </c>
      <c r="G125" s="56">
        <f t="shared" si="210"/>
        <v>6</v>
      </c>
      <c r="H125" s="110"/>
      <c r="I125" s="56">
        <f t="shared" si="210"/>
        <v>6</v>
      </c>
      <c r="J125" s="56">
        <f t="shared" si="210"/>
        <v>6</v>
      </c>
      <c r="K125" s="179"/>
      <c r="L125" s="56">
        <f t="shared" ref="L125" si="211">SUM(L119:L124)</f>
        <v>6</v>
      </c>
      <c r="M125" s="56">
        <f t="shared" ref="M125" si="212">SUM(M119:M124)</f>
        <v>6</v>
      </c>
      <c r="N125" s="56">
        <f t="shared" ref="N125" si="213">SUM(N119:N124)</f>
        <v>6</v>
      </c>
      <c r="O125" s="56">
        <f t="shared" ref="O125" si="214">SUM(O119:O124)</f>
        <v>6</v>
      </c>
      <c r="P125" s="56">
        <f t="shared" ref="P125" si="215">SUM(P119:P124)</f>
        <v>6</v>
      </c>
      <c r="Q125" s="56">
        <f t="shared" ref="Q125" si="216">SUM(Q119:Q124)</f>
        <v>6</v>
      </c>
      <c r="R125" s="56">
        <f t="shared" ref="R125" si="217">SUM(R119:R124)</f>
        <v>6</v>
      </c>
      <c r="S125" s="56">
        <f t="shared" ref="S125" si="218">SUM(S119:S124)</f>
        <v>6</v>
      </c>
      <c r="T125" s="56">
        <f t="shared" ref="T125" si="219">SUM(T119:T124)</f>
        <v>6</v>
      </c>
      <c r="U125" s="220"/>
      <c r="V125" s="56">
        <f t="shared" ref="V125" si="220">SUM(V119:V124)</f>
        <v>6</v>
      </c>
      <c r="W125" s="56">
        <f t="shared" ref="W125" si="221">SUM(W119:W124)</f>
        <v>6</v>
      </c>
      <c r="X125" s="122">
        <f t="shared" ref="X125" si="222">SUM(X119:X124)</f>
        <v>6</v>
      </c>
      <c r="Y125" s="230"/>
      <c r="Z125" s="230"/>
      <c r="AA125" s="230"/>
      <c r="AB125" s="230"/>
      <c r="AC125" s="230"/>
      <c r="AD125" s="230"/>
      <c r="AE125" s="122">
        <f t="shared" ref="AE125" si="223">SUM(AE119:AE124)</f>
        <v>6</v>
      </c>
      <c r="AF125" s="122">
        <f t="shared" ref="AF125" si="224">SUM(AF119:AF124)</f>
        <v>6</v>
      </c>
      <c r="AG125" s="122">
        <f t="shared" ref="AG125" si="225">SUM(AG119:AG124)</f>
        <v>6</v>
      </c>
      <c r="AH125" s="122">
        <f t="shared" ref="AH125" si="226">SUM(AH119:AH124)</f>
        <v>6</v>
      </c>
      <c r="AI125" s="122">
        <f t="shared" ref="AI125" si="227">SUM(AI119:AI124)</f>
        <v>6</v>
      </c>
      <c r="AJ125" s="122">
        <f t="shared" ref="AJ125" si="228">SUM(AJ119:AJ124)</f>
        <v>6</v>
      </c>
      <c r="AK125" s="122">
        <f t="shared" ref="AK125" si="229">SUM(AK119:AK124)</f>
        <v>6</v>
      </c>
      <c r="AL125" s="179"/>
      <c r="AM125" s="271"/>
      <c r="AN125" s="272"/>
      <c r="AO125" s="272"/>
      <c r="AP125" s="272"/>
      <c r="AQ125" s="273"/>
      <c r="AR125" s="122">
        <f t="shared" ref="AR125:AS125" si="230">SUM(AR119:AR124)</f>
        <v>6</v>
      </c>
      <c r="AS125" s="122">
        <f t="shared" si="230"/>
        <v>6</v>
      </c>
      <c r="AT125" s="223"/>
      <c r="AU125" s="122">
        <f t="shared" ref="AU125" si="231">SUM(AU119:AU124)</f>
        <v>6</v>
      </c>
      <c r="AV125" s="182"/>
      <c r="AW125" s="175"/>
      <c r="AX125" s="264"/>
      <c r="AY125" s="122">
        <f t="shared" ref="AY125:AZ125" si="232">SUM(AY119:AY124)</f>
        <v>6</v>
      </c>
      <c r="AZ125" s="122">
        <f t="shared" si="232"/>
        <v>6</v>
      </c>
      <c r="BA125" s="230"/>
      <c r="BB125" s="230"/>
      <c r="BC125" s="230"/>
      <c r="BD125" s="230"/>
    </row>
    <row r="126" spans="1:56" ht="9" thickBot="1" x14ac:dyDescent="0.2">
      <c r="A126" s="235" t="s">
        <v>138</v>
      </c>
      <c r="B126" s="236"/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  <c r="M126" s="185"/>
      <c r="N126" s="185"/>
      <c r="O126" s="185"/>
      <c r="P126" s="185"/>
      <c r="Q126" s="185"/>
      <c r="R126" s="185"/>
      <c r="S126" s="185"/>
      <c r="T126" s="185"/>
      <c r="U126" s="185"/>
      <c r="V126" s="185"/>
      <c r="W126" s="185"/>
      <c r="X126" s="185"/>
      <c r="Y126" s="236"/>
      <c r="Z126" s="236"/>
      <c r="AA126" s="236"/>
      <c r="AB126" s="236"/>
      <c r="AC126" s="236"/>
      <c r="AD126" s="236"/>
      <c r="AE126" s="185"/>
      <c r="AF126" s="185"/>
      <c r="AG126" s="185"/>
      <c r="AH126" s="185"/>
      <c r="AI126" s="185"/>
      <c r="AJ126" s="185"/>
      <c r="AK126" s="185"/>
      <c r="AL126" s="185"/>
      <c r="AM126" s="185"/>
      <c r="AN126" s="185"/>
      <c r="AO126" s="185"/>
      <c r="AP126" s="185"/>
      <c r="AQ126" s="185"/>
      <c r="AR126" s="185"/>
      <c r="AS126" s="185"/>
      <c r="AT126" s="185"/>
      <c r="AU126" s="185"/>
      <c r="AV126" s="185"/>
      <c r="AW126" s="185"/>
      <c r="AX126" s="185"/>
      <c r="AY126" s="185"/>
      <c r="AZ126" s="185"/>
      <c r="BA126" s="236"/>
      <c r="BB126" s="236"/>
      <c r="BC126" s="236"/>
      <c r="BD126" s="236"/>
    </row>
    <row r="127" spans="1:56" ht="15.75" customHeight="1" thickBot="1" x14ac:dyDescent="0.2">
      <c r="A127" s="22" t="s">
        <v>44</v>
      </c>
      <c r="B127" s="55">
        <f>SUM(C127:G127,I127:J127,L127:X127,AE127:AK127,AR127:AS127,AU127,AY127:AZ127)</f>
        <v>18</v>
      </c>
      <c r="C127" s="65"/>
      <c r="D127" s="66">
        <v>2</v>
      </c>
      <c r="E127" s="67"/>
      <c r="F127" s="67">
        <v>2</v>
      </c>
      <c r="G127" s="68"/>
      <c r="H127" s="108"/>
      <c r="I127" s="75"/>
      <c r="J127" s="391">
        <v>2</v>
      </c>
      <c r="K127" s="177" t="s">
        <v>139</v>
      </c>
      <c r="L127" s="78"/>
      <c r="M127" s="79"/>
      <c r="N127" s="41">
        <v>2</v>
      </c>
      <c r="O127" s="80"/>
      <c r="P127" s="78"/>
      <c r="Q127" s="41">
        <v>2</v>
      </c>
      <c r="R127" s="41"/>
      <c r="S127" s="85"/>
      <c r="T127" s="86"/>
      <c r="U127" s="218" t="s">
        <v>128</v>
      </c>
      <c r="V127" s="41"/>
      <c r="W127" s="41"/>
      <c r="X127" s="85">
        <v>2</v>
      </c>
      <c r="Y127" s="228"/>
      <c r="Z127" s="228"/>
      <c r="AA127" s="228"/>
      <c r="AB127" s="228"/>
      <c r="AC127" s="228"/>
      <c r="AD127" s="228"/>
      <c r="AE127" s="86"/>
      <c r="AF127" s="41">
        <v>2</v>
      </c>
      <c r="AG127" s="41"/>
      <c r="AH127" s="41"/>
      <c r="AI127" s="85">
        <v>2</v>
      </c>
      <c r="AJ127" s="86"/>
      <c r="AK127" s="41"/>
      <c r="AL127" s="177" t="s">
        <v>139</v>
      </c>
      <c r="AM127" s="265" t="s">
        <v>134</v>
      </c>
      <c r="AN127" s="266"/>
      <c r="AO127" s="266"/>
      <c r="AP127" s="266"/>
      <c r="AQ127" s="267"/>
      <c r="AR127" s="78">
        <v>2</v>
      </c>
      <c r="AS127" s="79"/>
      <c r="AT127" s="221" t="s">
        <v>140</v>
      </c>
      <c r="AU127" s="41"/>
      <c r="AV127" s="180" t="s">
        <v>137</v>
      </c>
      <c r="AW127" s="171" t="s">
        <v>128</v>
      </c>
      <c r="AX127" s="262"/>
      <c r="AY127" s="41"/>
      <c r="AZ127" s="85"/>
      <c r="BA127" s="229" t="s">
        <v>56</v>
      </c>
      <c r="BB127" s="229"/>
      <c r="BC127" s="229"/>
      <c r="BD127" s="229"/>
    </row>
    <row r="128" spans="1:56" ht="15.75" customHeight="1" thickBot="1" x14ac:dyDescent="0.2">
      <c r="A128" s="25" t="s">
        <v>49</v>
      </c>
      <c r="B128" s="55">
        <f>SUM(C128:G128,I128:J128,L128:X128,AE128:AK128,AR128:AS128,AU128,AY128:AZ128)</f>
        <v>24</v>
      </c>
      <c r="C128" s="69">
        <v>2</v>
      </c>
      <c r="D128" s="57"/>
      <c r="E128" s="58">
        <v>2</v>
      </c>
      <c r="F128" s="58"/>
      <c r="G128" s="70">
        <v>2</v>
      </c>
      <c r="H128" s="109"/>
      <c r="I128" s="60">
        <v>2</v>
      </c>
      <c r="J128" s="62"/>
      <c r="K128" s="178"/>
      <c r="L128" s="81">
        <v>2</v>
      </c>
      <c r="M128" s="24"/>
      <c r="N128" s="24"/>
      <c r="O128" s="82">
        <v>2</v>
      </c>
      <c r="P128" s="81"/>
      <c r="Q128" s="24"/>
      <c r="R128" s="24">
        <v>2</v>
      </c>
      <c r="S128" s="82"/>
      <c r="T128" s="84"/>
      <c r="U128" s="219"/>
      <c r="V128" s="24">
        <v>2</v>
      </c>
      <c r="W128" s="24"/>
      <c r="X128" s="82"/>
      <c r="Y128" s="229"/>
      <c r="Z128" s="229"/>
      <c r="AA128" s="229"/>
      <c r="AB128" s="229"/>
      <c r="AC128" s="229"/>
      <c r="AD128" s="229"/>
      <c r="AE128" s="84"/>
      <c r="AF128" s="24"/>
      <c r="AG128" s="24">
        <v>2</v>
      </c>
      <c r="AH128" s="24"/>
      <c r="AI128" s="82"/>
      <c r="AJ128" s="84"/>
      <c r="AK128" s="24">
        <v>2</v>
      </c>
      <c r="AL128" s="178"/>
      <c r="AM128" s="268"/>
      <c r="AN128" s="269"/>
      <c r="AO128" s="269"/>
      <c r="AP128" s="269"/>
      <c r="AQ128" s="270"/>
      <c r="AR128" s="81"/>
      <c r="AS128" s="61"/>
      <c r="AT128" s="222"/>
      <c r="AU128" s="24">
        <v>2</v>
      </c>
      <c r="AV128" s="181"/>
      <c r="AW128" s="173"/>
      <c r="AX128" s="263"/>
      <c r="AY128" s="24"/>
      <c r="AZ128" s="83">
        <v>2</v>
      </c>
      <c r="BA128" s="229"/>
      <c r="BB128" s="229"/>
      <c r="BC128" s="229"/>
      <c r="BD128" s="229"/>
    </row>
    <row r="129" spans="1:56" ht="15.75" customHeight="1" thickBot="1" x14ac:dyDescent="0.2">
      <c r="A129" s="25" t="s">
        <v>50</v>
      </c>
      <c r="B129" s="55">
        <f t="shared" ref="B129:B132" si="233">SUM(C129:G129,I129:J129,L129:X129,AE129:AK129,AR129:AS129,AU129,AY129:AZ129)</f>
        <v>16</v>
      </c>
      <c r="C129" s="69"/>
      <c r="D129" s="57"/>
      <c r="E129" s="60"/>
      <c r="F129" s="60"/>
      <c r="G129" s="71"/>
      <c r="H129" s="109"/>
      <c r="I129" s="60"/>
      <c r="J129" s="62"/>
      <c r="K129" s="178"/>
      <c r="L129" s="81"/>
      <c r="M129" s="61"/>
      <c r="N129" s="24"/>
      <c r="O129" s="83"/>
      <c r="P129" s="392"/>
      <c r="Q129" s="61"/>
      <c r="R129" s="24"/>
      <c r="S129" s="82"/>
      <c r="T129" s="84"/>
      <c r="U129" s="219"/>
      <c r="V129" s="24"/>
      <c r="W129" s="24">
        <v>2</v>
      </c>
      <c r="X129" s="82">
        <v>2</v>
      </c>
      <c r="Y129" s="229"/>
      <c r="Z129" s="229"/>
      <c r="AA129" s="229"/>
      <c r="AB129" s="229"/>
      <c r="AC129" s="229"/>
      <c r="AD129" s="229"/>
      <c r="AE129" s="84">
        <v>2</v>
      </c>
      <c r="AF129" s="24"/>
      <c r="AG129" s="24">
        <v>2</v>
      </c>
      <c r="AH129" s="24">
        <v>2</v>
      </c>
      <c r="AI129" s="82"/>
      <c r="AJ129" s="84">
        <v>2</v>
      </c>
      <c r="AK129" s="24"/>
      <c r="AL129" s="178"/>
      <c r="AM129" s="268"/>
      <c r="AN129" s="269"/>
      <c r="AO129" s="269"/>
      <c r="AP129" s="269"/>
      <c r="AQ129" s="270"/>
      <c r="AR129" s="81"/>
      <c r="AS129" s="61">
        <v>2</v>
      </c>
      <c r="AT129" s="222"/>
      <c r="AU129" s="24">
        <v>2</v>
      </c>
      <c r="AV129" s="181"/>
      <c r="AW129" s="173"/>
      <c r="AX129" s="263"/>
      <c r="AY129" s="24"/>
      <c r="AZ129" s="82"/>
      <c r="BA129" s="229"/>
      <c r="BB129" s="229"/>
      <c r="BC129" s="229"/>
      <c r="BD129" s="229"/>
    </row>
    <row r="130" spans="1:56" ht="15.75" customHeight="1" thickBot="1" x14ac:dyDescent="0.2">
      <c r="A130" s="25" t="s">
        <v>51</v>
      </c>
      <c r="B130" s="55">
        <f t="shared" si="233"/>
        <v>34</v>
      </c>
      <c r="C130" s="69"/>
      <c r="D130" s="57">
        <v>2</v>
      </c>
      <c r="E130" s="58"/>
      <c r="F130" s="58">
        <v>2</v>
      </c>
      <c r="G130" s="70"/>
      <c r="H130" s="109"/>
      <c r="I130" s="60">
        <v>2</v>
      </c>
      <c r="J130" s="62"/>
      <c r="K130" s="178"/>
      <c r="L130" s="81"/>
      <c r="M130" s="24">
        <v>2</v>
      </c>
      <c r="N130" s="24"/>
      <c r="O130" s="82"/>
      <c r="P130" s="81">
        <v>2</v>
      </c>
      <c r="Q130" s="24"/>
      <c r="R130" s="24">
        <v>2</v>
      </c>
      <c r="S130" s="82">
        <v>2</v>
      </c>
      <c r="T130" s="84">
        <v>2</v>
      </c>
      <c r="U130" s="219"/>
      <c r="V130" s="24">
        <v>2</v>
      </c>
      <c r="W130" s="24">
        <v>2</v>
      </c>
      <c r="X130" s="82"/>
      <c r="Y130" s="229"/>
      <c r="Z130" s="229"/>
      <c r="AA130" s="229"/>
      <c r="AB130" s="229"/>
      <c r="AC130" s="229"/>
      <c r="AD130" s="229"/>
      <c r="AE130" s="84">
        <v>2</v>
      </c>
      <c r="AF130" s="24"/>
      <c r="AG130" s="24"/>
      <c r="AH130" s="24">
        <v>2</v>
      </c>
      <c r="AI130" s="82"/>
      <c r="AJ130" s="84">
        <v>2</v>
      </c>
      <c r="AK130" s="24">
        <v>2</v>
      </c>
      <c r="AL130" s="178"/>
      <c r="AM130" s="268"/>
      <c r="AN130" s="269"/>
      <c r="AO130" s="269"/>
      <c r="AP130" s="269"/>
      <c r="AQ130" s="270"/>
      <c r="AR130" s="81">
        <v>2</v>
      </c>
      <c r="AS130" s="61">
        <v>2</v>
      </c>
      <c r="AT130" s="222"/>
      <c r="AU130" s="24"/>
      <c r="AV130" s="181"/>
      <c r="AW130" s="173"/>
      <c r="AX130" s="263"/>
      <c r="AY130" s="24">
        <v>2</v>
      </c>
      <c r="AZ130" s="82"/>
      <c r="BA130" s="229"/>
      <c r="BB130" s="229"/>
      <c r="BC130" s="229"/>
      <c r="BD130" s="229"/>
    </row>
    <row r="131" spans="1:56" ht="15.75" customHeight="1" thickBot="1" x14ac:dyDescent="0.2">
      <c r="A131" s="25" t="s">
        <v>52</v>
      </c>
      <c r="B131" s="55">
        <f t="shared" si="233"/>
        <v>44</v>
      </c>
      <c r="C131" s="69">
        <v>2</v>
      </c>
      <c r="D131" s="57">
        <v>2</v>
      </c>
      <c r="E131" s="58">
        <v>2</v>
      </c>
      <c r="F131" s="58"/>
      <c r="G131" s="70">
        <v>2</v>
      </c>
      <c r="H131" s="109"/>
      <c r="I131" s="60"/>
      <c r="J131" s="58">
        <v>2</v>
      </c>
      <c r="K131" s="178"/>
      <c r="L131" s="81">
        <v>2</v>
      </c>
      <c r="M131" s="63">
        <v>2</v>
      </c>
      <c r="N131" s="24">
        <v>2</v>
      </c>
      <c r="O131" s="83">
        <v>2</v>
      </c>
      <c r="P131" s="81">
        <v>2</v>
      </c>
      <c r="Q131" s="61">
        <v>2</v>
      </c>
      <c r="R131" s="61"/>
      <c r="S131" s="82">
        <v>2</v>
      </c>
      <c r="T131" s="81">
        <v>2</v>
      </c>
      <c r="U131" s="219"/>
      <c r="V131" s="61">
        <v>2</v>
      </c>
      <c r="W131" s="24"/>
      <c r="X131" s="82">
        <v>2</v>
      </c>
      <c r="Y131" s="229"/>
      <c r="Z131" s="229"/>
      <c r="AA131" s="229"/>
      <c r="AB131" s="229"/>
      <c r="AC131" s="229"/>
      <c r="AD131" s="229"/>
      <c r="AE131" s="81"/>
      <c r="AF131" s="24">
        <v>2</v>
      </c>
      <c r="AG131" s="24"/>
      <c r="AH131" s="24">
        <v>2</v>
      </c>
      <c r="AI131" s="82">
        <v>2</v>
      </c>
      <c r="AJ131" s="81"/>
      <c r="AK131" s="24">
        <v>2</v>
      </c>
      <c r="AL131" s="178"/>
      <c r="AM131" s="268"/>
      <c r="AN131" s="269"/>
      <c r="AO131" s="269"/>
      <c r="AP131" s="269"/>
      <c r="AQ131" s="270"/>
      <c r="AR131" s="81">
        <v>2</v>
      </c>
      <c r="AS131" s="61"/>
      <c r="AT131" s="222"/>
      <c r="AU131" s="61"/>
      <c r="AV131" s="181"/>
      <c r="AW131" s="173"/>
      <c r="AX131" s="263"/>
      <c r="AY131" s="61">
        <v>2</v>
      </c>
      <c r="AZ131" s="82">
        <v>2</v>
      </c>
      <c r="BA131" s="229"/>
      <c r="BB131" s="229"/>
      <c r="BC131" s="229"/>
      <c r="BD131" s="229"/>
    </row>
    <row r="132" spans="1:56" ht="15.75" customHeight="1" thickBot="1" x14ac:dyDescent="0.2">
      <c r="A132" s="25" t="s">
        <v>53</v>
      </c>
      <c r="B132" s="55">
        <f t="shared" si="233"/>
        <v>50</v>
      </c>
      <c r="C132" s="69">
        <v>2</v>
      </c>
      <c r="D132" s="57"/>
      <c r="E132" s="58">
        <v>2</v>
      </c>
      <c r="F132" s="58">
        <v>2</v>
      </c>
      <c r="G132" s="70">
        <v>2</v>
      </c>
      <c r="H132" s="109"/>
      <c r="I132" s="60">
        <v>2</v>
      </c>
      <c r="J132" s="58">
        <v>2</v>
      </c>
      <c r="K132" s="178"/>
      <c r="L132" s="84">
        <v>2</v>
      </c>
      <c r="M132" s="24">
        <v>2</v>
      </c>
      <c r="N132" s="24">
        <v>2</v>
      </c>
      <c r="O132" s="82">
        <v>2</v>
      </c>
      <c r="P132" s="84">
        <v>2</v>
      </c>
      <c r="Q132" s="24">
        <v>2</v>
      </c>
      <c r="R132" s="24">
        <v>2</v>
      </c>
      <c r="S132" s="82">
        <v>2</v>
      </c>
      <c r="T132" s="81">
        <v>2</v>
      </c>
      <c r="U132" s="219"/>
      <c r="V132" s="24"/>
      <c r="W132" s="24">
        <v>2</v>
      </c>
      <c r="X132" s="82"/>
      <c r="Y132" s="229"/>
      <c r="Z132" s="229"/>
      <c r="AA132" s="229"/>
      <c r="AB132" s="229"/>
      <c r="AC132" s="229"/>
      <c r="AD132" s="229"/>
      <c r="AE132" s="84">
        <v>2</v>
      </c>
      <c r="AF132" s="24">
        <v>2</v>
      </c>
      <c r="AG132" s="24">
        <v>2</v>
      </c>
      <c r="AH132" s="24"/>
      <c r="AI132" s="82">
        <v>2</v>
      </c>
      <c r="AJ132" s="84">
        <v>2</v>
      </c>
      <c r="AK132" s="24"/>
      <c r="AL132" s="178"/>
      <c r="AM132" s="268"/>
      <c r="AN132" s="269"/>
      <c r="AO132" s="269"/>
      <c r="AP132" s="269"/>
      <c r="AQ132" s="270"/>
      <c r="AR132" s="81"/>
      <c r="AS132" s="61">
        <v>2</v>
      </c>
      <c r="AT132" s="222"/>
      <c r="AU132" s="24">
        <v>2</v>
      </c>
      <c r="AV132" s="181"/>
      <c r="AW132" s="173"/>
      <c r="AX132" s="263"/>
      <c r="AY132" s="24">
        <v>2</v>
      </c>
      <c r="AZ132" s="82">
        <v>2</v>
      </c>
      <c r="BA132" s="229"/>
      <c r="BB132" s="229"/>
      <c r="BC132" s="229"/>
      <c r="BD132" s="229"/>
    </row>
    <row r="133" spans="1:56" ht="18.75" customHeight="1" thickBot="1" x14ac:dyDescent="0.2">
      <c r="A133" s="25" t="s">
        <v>54</v>
      </c>
      <c r="B133" s="56">
        <f>SUM(B127:B132)</f>
        <v>186</v>
      </c>
      <c r="C133" s="56">
        <f t="shared" ref="C133" si="234">SUM(C127:C132)</f>
        <v>6</v>
      </c>
      <c r="D133" s="56">
        <f t="shared" ref="D133" si="235">SUM(D127:D132)</f>
        <v>6</v>
      </c>
      <c r="E133" s="56">
        <f t="shared" ref="E133" si="236">SUM(E127:E132)</f>
        <v>6</v>
      </c>
      <c r="F133" s="56">
        <f t="shared" ref="F133" si="237">SUM(F127:F132)</f>
        <v>6</v>
      </c>
      <c r="G133" s="56">
        <f t="shared" ref="G133" si="238">SUM(G127:G132)</f>
        <v>6</v>
      </c>
      <c r="H133" s="110"/>
      <c r="I133" s="56">
        <f t="shared" ref="I133" si="239">SUM(I127:I132)</f>
        <v>6</v>
      </c>
      <c r="J133" s="56">
        <f t="shared" ref="J133" si="240">SUM(J127:J132)</f>
        <v>6</v>
      </c>
      <c r="K133" s="179"/>
      <c r="L133" s="56">
        <f t="shared" ref="L133" si="241">SUM(L127:L132)</f>
        <v>6</v>
      </c>
      <c r="M133" s="56">
        <f t="shared" ref="M133" si="242">SUM(M127:M132)</f>
        <v>6</v>
      </c>
      <c r="N133" s="56">
        <f t="shared" ref="N133" si="243">SUM(N127:N132)</f>
        <v>6</v>
      </c>
      <c r="O133" s="56">
        <f t="shared" ref="O133" si="244">SUM(O127:O132)</f>
        <v>6</v>
      </c>
      <c r="P133" s="56">
        <f t="shared" ref="P133" si="245">SUM(P127:P132)</f>
        <v>6</v>
      </c>
      <c r="Q133" s="56">
        <f t="shared" ref="Q133" si="246">SUM(Q127:Q132)</f>
        <v>6</v>
      </c>
      <c r="R133" s="56">
        <f t="shared" ref="R133" si="247">SUM(R127:R132)</f>
        <v>6</v>
      </c>
      <c r="S133" s="56">
        <f t="shared" ref="S133" si="248">SUM(S127:S132)</f>
        <v>6</v>
      </c>
      <c r="T133" s="56">
        <f t="shared" ref="T133" si="249">SUM(T127:T132)</f>
        <v>6</v>
      </c>
      <c r="U133" s="220"/>
      <c r="V133" s="56">
        <f t="shared" ref="V133" si="250">SUM(V127:V132)</f>
        <v>6</v>
      </c>
      <c r="W133" s="56">
        <f t="shared" ref="W133" si="251">SUM(W127:W132)</f>
        <v>6</v>
      </c>
      <c r="X133" s="122">
        <f t="shared" ref="X133" si="252">SUM(X127:X132)</f>
        <v>6</v>
      </c>
      <c r="Y133" s="230"/>
      <c r="Z133" s="230"/>
      <c r="AA133" s="230"/>
      <c r="AB133" s="230"/>
      <c r="AC133" s="230"/>
      <c r="AD133" s="230"/>
      <c r="AE133" s="122">
        <f t="shared" ref="AE133" si="253">SUM(AE127:AE132)</f>
        <v>6</v>
      </c>
      <c r="AF133" s="122">
        <f t="shared" ref="AF133" si="254">SUM(AF127:AF132)</f>
        <v>6</v>
      </c>
      <c r="AG133" s="122">
        <f t="shared" ref="AG133" si="255">SUM(AG127:AG132)</f>
        <v>6</v>
      </c>
      <c r="AH133" s="122">
        <f t="shared" ref="AH133" si="256">SUM(AH127:AH132)</f>
        <v>6</v>
      </c>
      <c r="AI133" s="122">
        <f t="shared" ref="AI133" si="257">SUM(AI127:AI132)</f>
        <v>6</v>
      </c>
      <c r="AJ133" s="122">
        <f t="shared" ref="AJ133" si="258">SUM(AJ127:AJ132)</f>
        <v>6</v>
      </c>
      <c r="AK133" s="122">
        <f t="shared" ref="AK133" si="259">SUM(AK127:AK132)</f>
        <v>6</v>
      </c>
      <c r="AL133" s="179"/>
      <c r="AM133" s="271"/>
      <c r="AN133" s="272"/>
      <c r="AO133" s="272"/>
      <c r="AP133" s="272"/>
      <c r="AQ133" s="273"/>
      <c r="AR133" s="122">
        <f t="shared" ref="AR133" si="260">SUM(AR127:AR132)</f>
        <v>6</v>
      </c>
      <c r="AS133" s="122">
        <f t="shared" ref="AS133" si="261">SUM(AS127:AS132)</f>
        <v>6</v>
      </c>
      <c r="AT133" s="223"/>
      <c r="AU133" s="122">
        <f t="shared" ref="AU133" si="262">SUM(AU127:AU132)</f>
        <v>6</v>
      </c>
      <c r="AV133" s="182"/>
      <c r="AW133" s="175"/>
      <c r="AX133" s="264"/>
      <c r="AY133" s="122">
        <f t="shared" ref="AY133" si="263">SUM(AY127:AY132)</f>
        <v>6</v>
      </c>
      <c r="AZ133" s="122">
        <f t="shared" ref="AZ133" si="264">SUM(AZ127:AZ132)</f>
        <v>6</v>
      </c>
      <c r="BA133" s="230"/>
      <c r="BB133" s="230"/>
      <c r="BC133" s="230"/>
      <c r="BD133" s="230"/>
    </row>
    <row r="134" spans="1:56" ht="9" thickBot="1" x14ac:dyDescent="0.2">
      <c r="A134" s="255" t="s">
        <v>64</v>
      </c>
      <c r="B134" s="256"/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  <c r="P134" s="185"/>
      <c r="Q134" s="185"/>
      <c r="R134" s="185"/>
      <c r="S134" s="185"/>
      <c r="T134" s="185"/>
      <c r="U134" s="185"/>
      <c r="V134" s="185"/>
      <c r="W134" s="185"/>
      <c r="X134" s="185"/>
      <c r="Y134" s="256"/>
      <c r="Z134" s="256"/>
      <c r="AA134" s="256"/>
      <c r="AB134" s="256"/>
      <c r="AC134" s="256"/>
      <c r="AD134" s="256"/>
      <c r="AE134" s="185"/>
      <c r="AF134" s="185"/>
      <c r="AG134" s="185"/>
      <c r="AH134" s="185"/>
      <c r="AI134" s="185"/>
      <c r="AJ134" s="185"/>
      <c r="AK134" s="185"/>
      <c r="AL134" s="185"/>
      <c r="AM134" s="185"/>
      <c r="AN134" s="185"/>
      <c r="AO134" s="185"/>
      <c r="AP134" s="185"/>
      <c r="AQ134" s="185"/>
      <c r="AR134" s="185"/>
      <c r="AS134" s="185"/>
      <c r="AT134" s="185"/>
      <c r="AU134" s="185"/>
      <c r="AV134" s="185"/>
      <c r="AW134" s="185"/>
      <c r="AX134" s="185"/>
      <c r="AY134" s="185"/>
      <c r="AZ134" s="185"/>
      <c r="BA134" s="256"/>
      <c r="BB134" s="256"/>
      <c r="BC134" s="256"/>
      <c r="BD134" s="256"/>
    </row>
    <row r="135" spans="1:56" ht="15" customHeight="1" thickBot="1" x14ac:dyDescent="0.2">
      <c r="A135" s="22" t="s">
        <v>44</v>
      </c>
      <c r="B135" s="55">
        <f>SUM(C135:J135,L135:Q135,V135:X135,AE135:AK135,AM135:AS135,AU135:AV135,AY135:AZ135)</f>
        <v>22</v>
      </c>
      <c r="C135" s="65" t="s">
        <v>113</v>
      </c>
      <c r="D135" s="66"/>
      <c r="E135" s="67"/>
      <c r="F135" s="67">
        <v>2</v>
      </c>
      <c r="G135" s="68"/>
      <c r="H135" s="74"/>
      <c r="I135" s="75">
        <v>2</v>
      </c>
      <c r="J135" s="76"/>
      <c r="K135" s="177" t="s">
        <v>139</v>
      </c>
      <c r="L135" s="78"/>
      <c r="M135" s="79">
        <v>2</v>
      </c>
      <c r="N135" s="41"/>
      <c r="O135" s="80"/>
      <c r="P135" s="78"/>
      <c r="Q135" s="41">
        <v>2</v>
      </c>
      <c r="R135" s="265" t="s">
        <v>134</v>
      </c>
      <c r="S135" s="266"/>
      <c r="T135" s="266"/>
      <c r="U135" s="267"/>
      <c r="V135" s="41"/>
      <c r="W135" s="41">
        <v>2</v>
      </c>
      <c r="X135" s="85"/>
      <c r="Y135" s="228"/>
      <c r="Z135" s="228"/>
      <c r="AA135" s="228"/>
      <c r="AB135" s="228"/>
      <c r="AC135" s="228"/>
      <c r="AD135" s="228"/>
      <c r="AE135" s="86">
        <v>2</v>
      </c>
      <c r="AF135" s="41"/>
      <c r="AG135" s="41"/>
      <c r="AH135" s="41">
        <v>2</v>
      </c>
      <c r="AI135" s="85"/>
      <c r="AJ135" s="86"/>
      <c r="AK135" s="41"/>
      <c r="AL135" s="177" t="s">
        <v>139</v>
      </c>
      <c r="AM135" s="85">
        <v>2</v>
      </c>
      <c r="AN135" s="89"/>
      <c r="AO135" s="41"/>
      <c r="AP135" s="41"/>
      <c r="AQ135" s="85"/>
      <c r="AR135" s="78">
        <v>2</v>
      </c>
      <c r="AS135" s="79"/>
      <c r="AT135" s="221" t="s">
        <v>140</v>
      </c>
      <c r="AU135" s="41">
        <v>2</v>
      </c>
      <c r="AV135" s="91"/>
      <c r="AW135" s="171" t="s">
        <v>128</v>
      </c>
      <c r="AX135" s="262"/>
      <c r="AY135" s="41"/>
      <c r="AZ135" s="85">
        <v>2</v>
      </c>
      <c r="BA135" s="229" t="s">
        <v>56</v>
      </c>
      <c r="BB135" s="229"/>
      <c r="BC135" s="229"/>
      <c r="BD135" s="229"/>
    </row>
    <row r="136" spans="1:56" ht="15" customHeight="1" thickBot="1" x14ac:dyDescent="0.2">
      <c r="A136" s="25" t="s">
        <v>49</v>
      </c>
      <c r="B136" s="55">
        <f t="shared" ref="B136:B140" si="265">SUM(C136:J136,L136:Q136,V136:X136,AE136:AK136,AM136:AS136,AU136:AV136,AY136:AZ136)</f>
        <v>22</v>
      </c>
      <c r="C136" s="69">
        <v>2</v>
      </c>
      <c r="D136" s="57">
        <v>2</v>
      </c>
      <c r="E136" s="58"/>
      <c r="F136" s="58"/>
      <c r="G136" s="70">
        <v>2</v>
      </c>
      <c r="H136" s="77"/>
      <c r="I136" s="60"/>
      <c r="J136" s="62">
        <v>2</v>
      </c>
      <c r="K136" s="178"/>
      <c r="L136" s="81"/>
      <c r="M136" s="24"/>
      <c r="N136" s="24">
        <v>2</v>
      </c>
      <c r="O136" s="82"/>
      <c r="P136" s="81">
        <v>2</v>
      </c>
      <c r="Q136" s="24"/>
      <c r="R136" s="268"/>
      <c r="S136" s="269"/>
      <c r="T136" s="269"/>
      <c r="U136" s="270"/>
      <c r="V136" s="24">
        <v>2</v>
      </c>
      <c r="W136" s="24"/>
      <c r="X136" s="82"/>
      <c r="Y136" s="229"/>
      <c r="Z136" s="229"/>
      <c r="AA136" s="229"/>
      <c r="AB136" s="229"/>
      <c r="AC136" s="229"/>
      <c r="AD136" s="229"/>
      <c r="AE136" s="84"/>
      <c r="AF136" s="24">
        <v>2</v>
      </c>
      <c r="AG136" s="24"/>
      <c r="AH136" s="24"/>
      <c r="AI136" s="82"/>
      <c r="AJ136" s="84">
        <v>2</v>
      </c>
      <c r="AK136" s="24"/>
      <c r="AL136" s="178"/>
      <c r="AM136" s="82"/>
      <c r="AN136" s="90"/>
      <c r="AO136" s="61">
        <v>2</v>
      </c>
      <c r="AP136" s="61"/>
      <c r="AQ136" s="82"/>
      <c r="AR136" s="81"/>
      <c r="AS136" s="61" t="s">
        <v>113</v>
      </c>
      <c r="AT136" s="222"/>
      <c r="AU136" s="24"/>
      <c r="AV136" s="92">
        <v>2</v>
      </c>
      <c r="AW136" s="173"/>
      <c r="AX136" s="263"/>
      <c r="AY136" s="24"/>
      <c r="AZ136" s="83"/>
      <c r="BA136" s="229"/>
      <c r="BB136" s="229"/>
      <c r="BC136" s="229"/>
      <c r="BD136" s="229"/>
    </row>
    <row r="137" spans="1:56" ht="15" customHeight="1" thickBot="1" x14ac:dyDescent="0.2">
      <c r="A137" s="25" t="s">
        <v>50</v>
      </c>
      <c r="B137" s="55">
        <f t="shared" si="265"/>
        <v>20</v>
      </c>
      <c r="C137" s="69"/>
      <c r="D137" s="57"/>
      <c r="E137" s="60"/>
      <c r="F137" s="60"/>
      <c r="G137" s="71"/>
      <c r="H137" s="77"/>
      <c r="I137" s="60"/>
      <c r="J137" s="62"/>
      <c r="K137" s="178"/>
      <c r="L137" s="81"/>
      <c r="M137" s="61"/>
      <c r="N137" s="24"/>
      <c r="O137" s="83"/>
      <c r="P137" s="81"/>
      <c r="Q137" s="61"/>
      <c r="R137" s="268"/>
      <c r="S137" s="269"/>
      <c r="T137" s="269"/>
      <c r="U137" s="270"/>
      <c r="V137" s="24"/>
      <c r="W137" s="24"/>
      <c r="X137" s="82">
        <v>2</v>
      </c>
      <c r="Y137" s="229"/>
      <c r="Z137" s="229"/>
      <c r="AA137" s="229"/>
      <c r="AB137" s="229"/>
      <c r="AC137" s="229"/>
      <c r="AD137" s="229"/>
      <c r="AE137" s="84">
        <v>2</v>
      </c>
      <c r="AF137" s="24"/>
      <c r="AG137" s="24">
        <v>2</v>
      </c>
      <c r="AH137" s="24"/>
      <c r="AI137" s="82">
        <v>2</v>
      </c>
      <c r="AJ137" s="84"/>
      <c r="AK137" s="24">
        <v>2</v>
      </c>
      <c r="AL137" s="178"/>
      <c r="AM137" s="82"/>
      <c r="AN137" s="90">
        <v>2</v>
      </c>
      <c r="AO137" s="24"/>
      <c r="AP137" s="24"/>
      <c r="AQ137" s="82">
        <v>2</v>
      </c>
      <c r="AR137" s="81"/>
      <c r="AS137" s="61">
        <v>2</v>
      </c>
      <c r="AT137" s="222"/>
      <c r="AU137" s="24"/>
      <c r="AV137" s="92">
        <v>2</v>
      </c>
      <c r="AW137" s="173"/>
      <c r="AX137" s="263"/>
      <c r="AY137" s="24">
        <v>2</v>
      </c>
      <c r="AZ137" s="82"/>
      <c r="BA137" s="229"/>
      <c r="BB137" s="229"/>
      <c r="BC137" s="229"/>
      <c r="BD137" s="229"/>
    </row>
    <row r="138" spans="1:56" ht="15" customHeight="1" thickBot="1" x14ac:dyDescent="0.2">
      <c r="A138" s="25" t="s">
        <v>51</v>
      </c>
      <c r="B138" s="55">
        <f t="shared" si="265"/>
        <v>32</v>
      </c>
      <c r="C138" s="69">
        <v>2</v>
      </c>
      <c r="D138" s="57"/>
      <c r="E138" s="58">
        <v>2</v>
      </c>
      <c r="F138" s="58"/>
      <c r="G138" s="70">
        <v>2</v>
      </c>
      <c r="H138" s="77"/>
      <c r="I138" s="60">
        <v>2</v>
      </c>
      <c r="J138" s="62"/>
      <c r="K138" s="178"/>
      <c r="L138" s="81">
        <v>2</v>
      </c>
      <c r="M138" s="24"/>
      <c r="N138" s="24">
        <v>2</v>
      </c>
      <c r="O138" s="82">
        <v>2</v>
      </c>
      <c r="P138" s="81"/>
      <c r="Q138" s="24">
        <v>2</v>
      </c>
      <c r="R138" s="268"/>
      <c r="S138" s="269"/>
      <c r="T138" s="269"/>
      <c r="U138" s="270"/>
      <c r="V138" s="24"/>
      <c r="W138" s="24">
        <v>2</v>
      </c>
      <c r="X138" s="82"/>
      <c r="Y138" s="229"/>
      <c r="Z138" s="229"/>
      <c r="AA138" s="229"/>
      <c r="AB138" s="229"/>
      <c r="AC138" s="229"/>
      <c r="AD138" s="229"/>
      <c r="AE138" s="84"/>
      <c r="AF138" s="24">
        <v>2</v>
      </c>
      <c r="AG138" s="24"/>
      <c r="AH138" s="24">
        <v>2</v>
      </c>
      <c r="AI138" s="82"/>
      <c r="AJ138" s="84">
        <v>2</v>
      </c>
      <c r="AK138" s="24"/>
      <c r="AL138" s="178"/>
      <c r="AM138" s="82">
        <v>2</v>
      </c>
      <c r="AN138" s="90"/>
      <c r="AO138" s="24">
        <v>2</v>
      </c>
      <c r="AP138" s="24">
        <v>2</v>
      </c>
      <c r="AQ138" s="82"/>
      <c r="AR138" s="81">
        <v>2</v>
      </c>
      <c r="AS138" s="61"/>
      <c r="AT138" s="222"/>
      <c r="AU138" s="24"/>
      <c r="AV138" s="92"/>
      <c r="AW138" s="173"/>
      <c r="AX138" s="263"/>
      <c r="AY138" s="24"/>
      <c r="AZ138" s="82"/>
      <c r="BA138" s="229"/>
      <c r="BB138" s="229"/>
      <c r="BC138" s="229"/>
      <c r="BD138" s="229"/>
    </row>
    <row r="139" spans="1:56" ht="15" customHeight="1" thickBot="1" x14ac:dyDescent="0.2">
      <c r="A139" s="25" t="s">
        <v>52</v>
      </c>
      <c r="B139" s="55">
        <f t="shared" si="265"/>
        <v>46</v>
      </c>
      <c r="C139" s="69">
        <v>2</v>
      </c>
      <c r="D139" s="57">
        <v>2</v>
      </c>
      <c r="E139" s="58">
        <v>2</v>
      </c>
      <c r="F139" s="58">
        <v>2</v>
      </c>
      <c r="G139" s="70"/>
      <c r="H139" s="77">
        <v>2</v>
      </c>
      <c r="I139" s="60"/>
      <c r="J139" s="58">
        <v>2</v>
      </c>
      <c r="K139" s="178"/>
      <c r="L139" s="81">
        <v>2</v>
      </c>
      <c r="M139" s="63">
        <v>2</v>
      </c>
      <c r="N139" s="24"/>
      <c r="O139" s="83">
        <v>2</v>
      </c>
      <c r="P139" s="81">
        <v>2</v>
      </c>
      <c r="Q139" s="61"/>
      <c r="R139" s="268"/>
      <c r="S139" s="269"/>
      <c r="T139" s="269"/>
      <c r="U139" s="270"/>
      <c r="V139" s="61">
        <v>2</v>
      </c>
      <c r="W139" s="24"/>
      <c r="X139" s="82">
        <v>2</v>
      </c>
      <c r="Y139" s="229"/>
      <c r="Z139" s="229"/>
      <c r="AA139" s="229"/>
      <c r="AB139" s="229"/>
      <c r="AC139" s="229"/>
      <c r="AD139" s="229"/>
      <c r="AE139" s="81">
        <v>2</v>
      </c>
      <c r="AF139" s="24"/>
      <c r="AG139" s="24">
        <v>2</v>
      </c>
      <c r="AH139" s="24"/>
      <c r="AI139" s="82">
        <v>2</v>
      </c>
      <c r="AJ139" s="81"/>
      <c r="AK139" s="24">
        <v>2</v>
      </c>
      <c r="AL139" s="178"/>
      <c r="AM139" s="82"/>
      <c r="AN139" s="84">
        <v>2</v>
      </c>
      <c r="AO139" s="24"/>
      <c r="AP139" s="24">
        <v>2</v>
      </c>
      <c r="AQ139" s="82">
        <v>2</v>
      </c>
      <c r="AR139" s="81"/>
      <c r="AS139" s="61">
        <v>2</v>
      </c>
      <c r="AT139" s="222"/>
      <c r="AU139" s="61">
        <v>2</v>
      </c>
      <c r="AV139" s="92"/>
      <c r="AW139" s="173"/>
      <c r="AX139" s="263"/>
      <c r="AY139" s="61">
        <v>2</v>
      </c>
      <c r="AZ139" s="82">
        <v>2</v>
      </c>
      <c r="BA139" s="229"/>
      <c r="BB139" s="229"/>
      <c r="BC139" s="229"/>
      <c r="BD139" s="229"/>
    </row>
    <row r="140" spans="1:56" ht="15" customHeight="1" thickBot="1" x14ac:dyDescent="0.2">
      <c r="A140" s="25" t="s">
        <v>53</v>
      </c>
      <c r="B140" s="55">
        <f t="shared" si="265"/>
        <v>68</v>
      </c>
      <c r="C140" s="69"/>
      <c r="D140" s="57">
        <v>2</v>
      </c>
      <c r="E140" s="58">
        <v>2</v>
      </c>
      <c r="F140" s="58">
        <v>2</v>
      </c>
      <c r="G140" s="70">
        <v>2</v>
      </c>
      <c r="H140" s="77">
        <v>4</v>
      </c>
      <c r="I140" s="60">
        <v>2</v>
      </c>
      <c r="J140" s="58">
        <v>2</v>
      </c>
      <c r="K140" s="178"/>
      <c r="L140" s="84">
        <v>2</v>
      </c>
      <c r="M140" s="24">
        <v>2</v>
      </c>
      <c r="N140" s="24">
        <v>2</v>
      </c>
      <c r="O140" s="82">
        <v>2</v>
      </c>
      <c r="P140" s="84">
        <v>2</v>
      </c>
      <c r="Q140" s="24">
        <v>2</v>
      </c>
      <c r="R140" s="268"/>
      <c r="S140" s="269"/>
      <c r="T140" s="269"/>
      <c r="U140" s="270"/>
      <c r="V140" s="24">
        <v>2</v>
      </c>
      <c r="W140" s="24">
        <v>2</v>
      </c>
      <c r="X140" s="82">
        <v>2</v>
      </c>
      <c r="Y140" s="229"/>
      <c r="Z140" s="229"/>
      <c r="AA140" s="229"/>
      <c r="AB140" s="229"/>
      <c r="AC140" s="229"/>
      <c r="AD140" s="229"/>
      <c r="AE140" s="84"/>
      <c r="AF140" s="24">
        <v>2</v>
      </c>
      <c r="AG140" s="24">
        <v>2</v>
      </c>
      <c r="AH140" s="24">
        <v>2</v>
      </c>
      <c r="AI140" s="82">
        <v>2</v>
      </c>
      <c r="AJ140" s="84">
        <v>2</v>
      </c>
      <c r="AK140" s="24">
        <v>2</v>
      </c>
      <c r="AL140" s="178"/>
      <c r="AM140" s="82">
        <v>2</v>
      </c>
      <c r="AN140" s="84">
        <v>2</v>
      </c>
      <c r="AO140" s="24">
        <v>2</v>
      </c>
      <c r="AP140" s="24">
        <v>2</v>
      </c>
      <c r="AQ140" s="82">
        <v>2</v>
      </c>
      <c r="AR140" s="81">
        <v>2</v>
      </c>
      <c r="AS140" s="61">
        <v>2</v>
      </c>
      <c r="AT140" s="222"/>
      <c r="AU140" s="24">
        <v>2</v>
      </c>
      <c r="AV140" s="92">
        <v>2</v>
      </c>
      <c r="AW140" s="173"/>
      <c r="AX140" s="263"/>
      <c r="AY140" s="24">
        <v>2</v>
      </c>
      <c r="AZ140" s="82">
        <v>2</v>
      </c>
      <c r="BA140" s="229"/>
      <c r="BB140" s="229"/>
      <c r="BC140" s="229"/>
      <c r="BD140" s="229"/>
    </row>
    <row r="141" spans="1:56" ht="18" customHeight="1" thickBot="1" x14ac:dyDescent="0.2">
      <c r="A141" s="25" t="s">
        <v>54</v>
      </c>
      <c r="B141" s="56">
        <f>SUM(B135:B140)</f>
        <v>210</v>
      </c>
      <c r="C141" s="56">
        <f t="shared" ref="C141:L141" si="266">SUM(C135:C140)</f>
        <v>6</v>
      </c>
      <c r="D141" s="56">
        <f t="shared" si="266"/>
        <v>6</v>
      </c>
      <c r="E141" s="56">
        <f t="shared" si="266"/>
        <v>6</v>
      </c>
      <c r="F141" s="56">
        <f t="shared" si="266"/>
        <v>6</v>
      </c>
      <c r="G141" s="56">
        <f t="shared" si="266"/>
        <v>6</v>
      </c>
      <c r="H141" s="56">
        <f t="shared" si="266"/>
        <v>6</v>
      </c>
      <c r="I141" s="56">
        <f t="shared" si="266"/>
        <v>6</v>
      </c>
      <c r="J141" s="56">
        <f t="shared" si="266"/>
        <v>6</v>
      </c>
      <c r="K141" s="179"/>
      <c r="L141" s="56">
        <f t="shared" si="266"/>
        <v>6</v>
      </c>
      <c r="M141" s="56">
        <f t="shared" ref="M141" si="267">SUM(M135:M140)</f>
        <v>6</v>
      </c>
      <c r="N141" s="56">
        <f t="shared" ref="N141" si="268">SUM(N135:N140)</f>
        <v>6</v>
      </c>
      <c r="O141" s="56">
        <f t="shared" ref="O141" si="269">SUM(O135:O140)</f>
        <v>6</v>
      </c>
      <c r="P141" s="56">
        <f t="shared" ref="P141" si="270">SUM(P135:P140)</f>
        <v>6</v>
      </c>
      <c r="Q141" s="56">
        <f t="shared" ref="Q141" si="271">SUM(Q135:Q140)</f>
        <v>6</v>
      </c>
      <c r="R141" s="271"/>
      <c r="S141" s="272"/>
      <c r="T141" s="272"/>
      <c r="U141" s="273"/>
      <c r="V141" s="56">
        <f t="shared" ref="V141" si="272">SUM(V135:V140)</f>
        <v>6</v>
      </c>
      <c r="W141" s="56">
        <f t="shared" ref="W141" si="273">SUM(W135:W140)</f>
        <v>6</v>
      </c>
      <c r="X141" s="122">
        <f t="shared" ref="X141" si="274">SUM(X135:X140)</f>
        <v>6</v>
      </c>
      <c r="Y141" s="230"/>
      <c r="Z141" s="230"/>
      <c r="AA141" s="230"/>
      <c r="AB141" s="230"/>
      <c r="AC141" s="230"/>
      <c r="AD141" s="230"/>
      <c r="AE141" s="56">
        <f t="shared" ref="AE141" si="275">SUM(AE135:AE140)</f>
        <v>6</v>
      </c>
      <c r="AF141" s="56">
        <f t="shared" ref="AF141" si="276">SUM(AF135:AF140)</f>
        <v>6</v>
      </c>
      <c r="AG141" s="56">
        <f t="shared" ref="AG141" si="277">SUM(AG135:AG140)</f>
        <v>6</v>
      </c>
      <c r="AH141" s="56">
        <f t="shared" ref="AH141" si="278">SUM(AH135:AH140)</f>
        <v>6</v>
      </c>
      <c r="AI141" s="56">
        <f t="shared" ref="AI141" si="279">SUM(AI135:AI140)</f>
        <v>6</v>
      </c>
      <c r="AJ141" s="56">
        <f t="shared" ref="AJ141" si="280">SUM(AJ135:AJ140)</f>
        <v>6</v>
      </c>
      <c r="AK141" s="56">
        <f t="shared" ref="AK141" si="281">SUM(AK135:AK140)</f>
        <v>6</v>
      </c>
      <c r="AL141" s="179"/>
      <c r="AM141" s="56">
        <f t="shared" ref="AM141" si="282">SUM(AM135:AM140)</f>
        <v>6</v>
      </c>
      <c r="AN141" s="56">
        <f t="shared" ref="AN141" si="283">SUM(AN135:AN140)</f>
        <v>6</v>
      </c>
      <c r="AO141" s="56">
        <f t="shared" ref="AO141" si="284">SUM(AO135:AO140)</f>
        <v>6</v>
      </c>
      <c r="AP141" s="56">
        <f t="shared" ref="AP141" si="285">SUM(AP135:AP140)</f>
        <v>6</v>
      </c>
      <c r="AQ141" s="56">
        <f t="shared" ref="AQ141" si="286">SUM(AQ135:AQ140)</f>
        <v>6</v>
      </c>
      <c r="AR141" s="56">
        <f t="shared" ref="AR141" si="287">SUM(AR135:AR140)</f>
        <v>6</v>
      </c>
      <c r="AS141" s="56">
        <f t="shared" ref="AS141" si="288">SUM(AS135:AS140)</f>
        <v>6</v>
      </c>
      <c r="AT141" s="223"/>
      <c r="AU141" s="56">
        <f t="shared" ref="AU141:AV141" si="289">SUM(AU135:AU140)</f>
        <v>6</v>
      </c>
      <c r="AV141" s="56">
        <f t="shared" si="289"/>
        <v>6</v>
      </c>
      <c r="AW141" s="175"/>
      <c r="AX141" s="264"/>
      <c r="AY141" s="56">
        <f t="shared" ref="AY141:AZ141" si="290">SUM(AY135:AY140)</f>
        <v>6</v>
      </c>
      <c r="AZ141" s="122">
        <f t="shared" si="290"/>
        <v>6</v>
      </c>
      <c r="BA141" s="230"/>
      <c r="BB141" s="230"/>
      <c r="BC141" s="230"/>
      <c r="BD141" s="230"/>
    </row>
    <row r="142" spans="1:56" ht="9" thickBot="1" x14ac:dyDescent="0.2">
      <c r="A142" s="231" t="s">
        <v>63</v>
      </c>
      <c r="B142" s="232"/>
      <c r="C142" s="185"/>
      <c r="D142" s="185"/>
      <c r="E142" s="185"/>
      <c r="F142" s="185"/>
      <c r="G142" s="185"/>
      <c r="H142" s="185"/>
      <c r="I142" s="185"/>
      <c r="J142" s="185"/>
      <c r="K142" s="232"/>
      <c r="L142" s="185"/>
      <c r="M142" s="185"/>
      <c r="N142" s="185"/>
      <c r="O142" s="185"/>
      <c r="P142" s="185"/>
      <c r="Q142" s="185"/>
      <c r="R142" s="185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  <c r="AE142" s="185"/>
      <c r="AF142" s="185"/>
      <c r="AG142" s="185"/>
      <c r="AH142" s="185"/>
      <c r="AI142" s="185"/>
      <c r="AJ142" s="185"/>
      <c r="AK142" s="185"/>
      <c r="AL142" s="232"/>
      <c r="AM142" s="232"/>
      <c r="AN142" s="232"/>
      <c r="AO142" s="232"/>
      <c r="AP142" s="232"/>
      <c r="AQ142" s="232"/>
      <c r="AR142" s="185"/>
      <c r="AS142" s="185"/>
      <c r="AT142" s="232"/>
      <c r="AU142" s="232"/>
      <c r="AV142" s="232"/>
      <c r="AW142" s="232"/>
      <c r="AX142" s="232"/>
      <c r="AY142" s="185"/>
      <c r="AZ142" s="185"/>
      <c r="BA142" s="232"/>
      <c r="BB142" s="232"/>
      <c r="BC142" s="232"/>
      <c r="BD142" s="232"/>
    </row>
    <row r="143" spans="1:56" ht="15.75" customHeight="1" thickBot="1" x14ac:dyDescent="0.2">
      <c r="A143" s="22" t="s">
        <v>44</v>
      </c>
      <c r="B143" s="55">
        <f>SUM(C143:J143,L143:R143,X143,AE143:AK143,AM143:AN143,AS143,AU143:AV143,AY143:AZ143)</f>
        <v>20</v>
      </c>
      <c r="C143" s="65"/>
      <c r="D143" s="66">
        <v>2</v>
      </c>
      <c r="E143" s="67"/>
      <c r="F143" s="67">
        <v>2</v>
      </c>
      <c r="G143" s="68"/>
      <c r="H143" s="64"/>
      <c r="I143" s="60">
        <v>2</v>
      </c>
      <c r="J143" s="59"/>
      <c r="K143" s="165" t="s">
        <v>139</v>
      </c>
      <c r="L143" s="78"/>
      <c r="M143" s="79"/>
      <c r="N143" s="41">
        <v>2</v>
      </c>
      <c r="O143" s="80"/>
      <c r="P143" s="72"/>
      <c r="Q143" s="24"/>
      <c r="R143" s="24">
        <v>2</v>
      </c>
      <c r="S143" s="266" t="s">
        <v>141</v>
      </c>
      <c r="T143" s="266"/>
      <c r="U143" s="266"/>
      <c r="V143" s="266"/>
      <c r="W143" s="267"/>
      <c r="X143" s="19">
        <v>2</v>
      </c>
      <c r="Y143" s="280"/>
      <c r="Z143" s="228"/>
      <c r="AA143" s="228"/>
      <c r="AB143" s="228"/>
      <c r="AC143" s="228"/>
      <c r="AD143" s="228"/>
      <c r="AE143" s="86"/>
      <c r="AF143" s="41"/>
      <c r="AG143" s="41">
        <v>2</v>
      </c>
      <c r="AH143" s="41"/>
      <c r="AI143" s="85"/>
      <c r="AJ143" s="73"/>
      <c r="AK143" s="24">
        <v>2</v>
      </c>
      <c r="AL143" s="165" t="s">
        <v>139</v>
      </c>
      <c r="AM143" s="112"/>
      <c r="AN143" s="111">
        <v>2</v>
      </c>
      <c r="AO143" s="274" t="s">
        <v>135</v>
      </c>
      <c r="AP143" s="274"/>
      <c r="AQ143" s="274"/>
      <c r="AR143" s="277" t="s">
        <v>137</v>
      </c>
      <c r="AS143" s="80"/>
      <c r="AT143" s="168" t="s">
        <v>140</v>
      </c>
      <c r="AU143" s="21">
        <v>2</v>
      </c>
      <c r="AV143" s="53"/>
      <c r="AW143" s="171" t="s">
        <v>128</v>
      </c>
      <c r="AX143" s="172"/>
      <c r="AY143" s="86"/>
      <c r="AZ143" s="85"/>
      <c r="BA143" s="229" t="s">
        <v>56</v>
      </c>
      <c r="BB143" s="229"/>
      <c r="BC143" s="229"/>
      <c r="BD143" s="229"/>
    </row>
    <row r="144" spans="1:56" ht="15.75" customHeight="1" thickBot="1" x14ac:dyDescent="0.2">
      <c r="A144" s="25" t="s">
        <v>49</v>
      </c>
      <c r="B144" s="55">
        <f t="shared" ref="B144:B148" si="291">SUM(C144:J144,L144:R144,X144,AE144:AK144,AM144:AN144,AS144,AU144:AV144,AY144:AZ144)</f>
        <v>22</v>
      </c>
      <c r="C144" s="69">
        <v>2</v>
      </c>
      <c r="D144" s="57"/>
      <c r="E144" s="58">
        <v>2</v>
      </c>
      <c r="F144" s="58"/>
      <c r="G144" s="70"/>
      <c r="H144" s="64">
        <v>2</v>
      </c>
      <c r="I144" s="60"/>
      <c r="J144" s="62"/>
      <c r="K144" s="166"/>
      <c r="L144" s="81"/>
      <c r="M144" s="24">
        <v>2</v>
      </c>
      <c r="N144" s="24"/>
      <c r="O144" s="82"/>
      <c r="P144" s="72"/>
      <c r="Q144" s="24">
        <v>2</v>
      </c>
      <c r="R144" s="24"/>
      <c r="S144" s="269"/>
      <c r="T144" s="269"/>
      <c r="U144" s="269"/>
      <c r="V144" s="269"/>
      <c r="W144" s="270"/>
      <c r="X144" s="45"/>
      <c r="Y144" s="281"/>
      <c r="Z144" s="229"/>
      <c r="AA144" s="229"/>
      <c r="AB144" s="229"/>
      <c r="AC144" s="229"/>
      <c r="AD144" s="229"/>
      <c r="AE144" s="84">
        <v>2</v>
      </c>
      <c r="AF144" s="24"/>
      <c r="AG144" s="24"/>
      <c r="AH144" s="24">
        <v>2</v>
      </c>
      <c r="AI144" s="82"/>
      <c r="AJ144" s="73">
        <v>2</v>
      </c>
      <c r="AK144" s="24"/>
      <c r="AL144" s="166"/>
      <c r="AM144" s="113"/>
      <c r="AN144" s="88"/>
      <c r="AO144" s="275"/>
      <c r="AP144" s="275"/>
      <c r="AQ144" s="275"/>
      <c r="AR144" s="278"/>
      <c r="AS144" s="83">
        <v>2</v>
      </c>
      <c r="AT144" s="169"/>
      <c r="AU144" s="20"/>
      <c r="AV144" s="53">
        <v>2</v>
      </c>
      <c r="AW144" s="173"/>
      <c r="AX144" s="174"/>
      <c r="AY144" s="84"/>
      <c r="AZ144" s="83">
        <v>2</v>
      </c>
      <c r="BA144" s="229"/>
      <c r="BB144" s="229"/>
      <c r="BC144" s="229"/>
      <c r="BD144" s="229"/>
    </row>
    <row r="145" spans="1:56" ht="15.75" customHeight="1" thickBot="1" x14ac:dyDescent="0.2">
      <c r="A145" s="25" t="s">
        <v>50</v>
      </c>
      <c r="B145" s="55">
        <f t="shared" si="291"/>
        <v>18</v>
      </c>
      <c r="C145" s="69"/>
      <c r="D145" s="57"/>
      <c r="E145" s="60"/>
      <c r="F145" s="60"/>
      <c r="G145" s="71"/>
      <c r="H145" s="64"/>
      <c r="I145" s="60"/>
      <c r="J145" s="62"/>
      <c r="K145" s="166"/>
      <c r="L145" s="81"/>
      <c r="M145" s="61"/>
      <c r="N145" s="24"/>
      <c r="O145" s="83"/>
      <c r="P145" s="72"/>
      <c r="Q145" s="61"/>
      <c r="R145" s="24"/>
      <c r="S145" s="269"/>
      <c r="T145" s="269"/>
      <c r="U145" s="269"/>
      <c r="V145" s="269"/>
      <c r="W145" s="270"/>
      <c r="X145" s="45">
        <v>2</v>
      </c>
      <c r="Y145" s="281"/>
      <c r="Z145" s="229"/>
      <c r="AA145" s="229"/>
      <c r="AB145" s="229"/>
      <c r="AC145" s="229"/>
      <c r="AD145" s="229"/>
      <c r="AE145" s="84">
        <v>2</v>
      </c>
      <c r="AF145" s="24">
        <v>2</v>
      </c>
      <c r="AG145" s="24"/>
      <c r="AH145" s="24">
        <v>2</v>
      </c>
      <c r="AI145" s="82">
        <v>2</v>
      </c>
      <c r="AJ145" s="73"/>
      <c r="AK145" s="24"/>
      <c r="AL145" s="166"/>
      <c r="AM145" s="113">
        <v>2</v>
      </c>
      <c r="AN145" s="88"/>
      <c r="AO145" s="275"/>
      <c r="AP145" s="275"/>
      <c r="AQ145" s="275"/>
      <c r="AR145" s="278"/>
      <c r="AS145" s="83">
        <v>2</v>
      </c>
      <c r="AT145" s="169"/>
      <c r="AU145" s="20">
        <v>2</v>
      </c>
      <c r="AV145" s="53"/>
      <c r="AW145" s="173"/>
      <c r="AX145" s="174"/>
      <c r="AY145" s="84">
        <v>2</v>
      </c>
      <c r="AZ145" s="82"/>
      <c r="BA145" s="229"/>
      <c r="BB145" s="229"/>
      <c r="BC145" s="229"/>
      <c r="BD145" s="229"/>
    </row>
    <row r="146" spans="1:56" ht="15.75" customHeight="1" thickBot="1" x14ac:dyDescent="0.2">
      <c r="A146" s="25" t="s">
        <v>51</v>
      </c>
      <c r="B146" s="55">
        <f t="shared" si="291"/>
        <v>32</v>
      </c>
      <c r="C146" s="69">
        <v>2</v>
      </c>
      <c r="D146" s="57">
        <v>2</v>
      </c>
      <c r="E146" s="58"/>
      <c r="F146" s="58">
        <v>2</v>
      </c>
      <c r="G146" s="70">
        <v>2</v>
      </c>
      <c r="H146" s="64">
        <v>2</v>
      </c>
      <c r="I146" s="60"/>
      <c r="J146" s="62">
        <v>2</v>
      </c>
      <c r="K146" s="166"/>
      <c r="L146" s="81">
        <v>2</v>
      </c>
      <c r="M146" s="24"/>
      <c r="N146" s="24"/>
      <c r="O146" s="82">
        <v>2</v>
      </c>
      <c r="P146" s="72">
        <v>2</v>
      </c>
      <c r="Q146" s="24"/>
      <c r="R146" s="24">
        <v>2</v>
      </c>
      <c r="S146" s="269"/>
      <c r="T146" s="269"/>
      <c r="U146" s="269"/>
      <c r="V146" s="269"/>
      <c r="W146" s="270"/>
      <c r="X146" s="45"/>
      <c r="Y146" s="281"/>
      <c r="Z146" s="229"/>
      <c r="AA146" s="229"/>
      <c r="AB146" s="229"/>
      <c r="AC146" s="229"/>
      <c r="AD146" s="229"/>
      <c r="AE146" s="84"/>
      <c r="AF146" s="24">
        <v>2</v>
      </c>
      <c r="AG146" s="24">
        <v>2</v>
      </c>
      <c r="AH146" s="24"/>
      <c r="AI146" s="82">
        <v>2</v>
      </c>
      <c r="AJ146" s="73">
        <v>2</v>
      </c>
      <c r="AK146" s="24"/>
      <c r="AL146" s="166"/>
      <c r="AM146" s="113"/>
      <c r="AN146" s="88">
        <v>2</v>
      </c>
      <c r="AO146" s="275"/>
      <c r="AP146" s="275"/>
      <c r="AQ146" s="275"/>
      <c r="AR146" s="278"/>
      <c r="AS146" s="83"/>
      <c r="AT146" s="169"/>
      <c r="AU146" s="20"/>
      <c r="AV146" s="53">
        <v>2</v>
      </c>
      <c r="AW146" s="173"/>
      <c r="AX146" s="174"/>
      <c r="AY146" s="84"/>
      <c r="AZ146" s="82"/>
      <c r="BA146" s="229"/>
      <c r="BB146" s="229"/>
      <c r="BC146" s="229"/>
      <c r="BD146" s="229"/>
    </row>
    <row r="147" spans="1:56" ht="15.75" customHeight="1" thickBot="1" x14ac:dyDescent="0.2">
      <c r="A147" s="25" t="s">
        <v>52</v>
      </c>
      <c r="B147" s="55">
        <f t="shared" si="291"/>
        <v>42</v>
      </c>
      <c r="C147" s="69"/>
      <c r="D147" s="57">
        <v>2</v>
      </c>
      <c r="E147" s="58">
        <v>2</v>
      </c>
      <c r="F147" s="58"/>
      <c r="G147" s="70">
        <v>2</v>
      </c>
      <c r="H147" s="64"/>
      <c r="I147" s="60">
        <v>2</v>
      </c>
      <c r="J147" s="58">
        <v>2</v>
      </c>
      <c r="K147" s="166"/>
      <c r="L147" s="81">
        <v>2</v>
      </c>
      <c r="M147" s="63">
        <v>2</v>
      </c>
      <c r="N147" s="24">
        <v>2</v>
      </c>
      <c r="O147" s="83">
        <v>2</v>
      </c>
      <c r="P147" s="72">
        <v>2</v>
      </c>
      <c r="Q147" s="61">
        <v>2</v>
      </c>
      <c r="R147" s="61"/>
      <c r="S147" s="269"/>
      <c r="T147" s="269"/>
      <c r="U147" s="269"/>
      <c r="V147" s="269"/>
      <c r="W147" s="270"/>
      <c r="X147" s="45">
        <v>2</v>
      </c>
      <c r="Y147" s="281"/>
      <c r="Z147" s="229"/>
      <c r="AA147" s="229"/>
      <c r="AB147" s="229"/>
      <c r="AC147" s="229"/>
      <c r="AD147" s="229"/>
      <c r="AE147" s="81">
        <v>2</v>
      </c>
      <c r="AF147" s="24"/>
      <c r="AG147" s="24">
        <v>2</v>
      </c>
      <c r="AH147" s="24"/>
      <c r="AI147" s="82">
        <v>2</v>
      </c>
      <c r="AJ147" s="72"/>
      <c r="AK147" s="24">
        <v>2</v>
      </c>
      <c r="AL147" s="166"/>
      <c r="AM147" s="113">
        <v>2</v>
      </c>
      <c r="AN147" s="73"/>
      <c r="AO147" s="275"/>
      <c r="AP147" s="275"/>
      <c r="AQ147" s="275"/>
      <c r="AR147" s="278"/>
      <c r="AS147" s="83">
        <v>2</v>
      </c>
      <c r="AT147" s="169"/>
      <c r="AU147" s="52">
        <v>2</v>
      </c>
      <c r="AV147" s="53"/>
      <c r="AW147" s="173"/>
      <c r="AX147" s="174"/>
      <c r="AY147" s="81">
        <v>2</v>
      </c>
      <c r="AZ147" s="82">
        <v>2</v>
      </c>
      <c r="BA147" s="229"/>
      <c r="BB147" s="229"/>
      <c r="BC147" s="229"/>
      <c r="BD147" s="229"/>
    </row>
    <row r="148" spans="1:56" ht="15.75" customHeight="1" thickBot="1" x14ac:dyDescent="0.2">
      <c r="A148" s="25" t="s">
        <v>53</v>
      </c>
      <c r="B148" s="55">
        <f t="shared" si="291"/>
        <v>46</v>
      </c>
      <c r="C148" s="69">
        <v>2</v>
      </c>
      <c r="D148" s="57"/>
      <c r="E148" s="58">
        <v>2</v>
      </c>
      <c r="F148" s="58">
        <v>2</v>
      </c>
      <c r="G148" s="70">
        <v>2</v>
      </c>
      <c r="H148" s="64">
        <v>2</v>
      </c>
      <c r="I148" s="60">
        <v>2</v>
      </c>
      <c r="J148" s="58">
        <v>2</v>
      </c>
      <c r="K148" s="166"/>
      <c r="L148" s="84">
        <v>2</v>
      </c>
      <c r="M148" s="24">
        <v>2</v>
      </c>
      <c r="N148" s="24">
        <v>2</v>
      </c>
      <c r="O148" s="82">
        <v>2</v>
      </c>
      <c r="P148" s="73">
        <v>2</v>
      </c>
      <c r="Q148" s="24">
        <v>2</v>
      </c>
      <c r="R148" s="24">
        <v>2</v>
      </c>
      <c r="S148" s="269"/>
      <c r="T148" s="269"/>
      <c r="U148" s="269"/>
      <c r="V148" s="269"/>
      <c r="W148" s="270"/>
      <c r="X148" s="45"/>
      <c r="Y148" s="281"/>
      <c r="Z148" s="229"/>
      <c r="AA148" s="229"/>
      <c r="AB148" s="229"/>
      <c r="AC148" s="229"/>
      <c r="AD148" s="229"/>
      <c r="AE148" s="84"/>
      <c r="AF148" s="24">
        <v>2</v>
      </c>
      <c r="AG148" s="24"/>
      <c r="AH148" s="24">
        <v>2</v>
      </c>
      <c r="AI148" s="82"/>
      <c r="AJ148" s="73">
        <v>2</v>
      </c>
      <c r="AK148" s="24">
        <v>2</v>
      </c>
      <c r="AL148" s="166"/>
      <c r="AM148" s="113">
        <v>2</v>
      </c>
      <c r="AN148" s="73">
        <v>2</v>
      </c>
      <c r="AO148" s="275"/>
      <c r="AP148" s="275"/>
      <c r="AQ148" s="275"/>
      <c r="AR148" s="278"/>
      <c r="AS148" s="83"/>
      <c r="AT148" s="169"/>
      <c r="AU148" s="20"/>
      <c r="AV148" s="53">
        <v>2</v>
      </c>
      <c r="AW148" s="173"/>
      <c r="AX148" s="174"/>
      <c r="AY148" s="84">
        <v>2</v>
      </c>
      <c r="AZ148" s="82">
        <v>2</v>
      </c>
      <c r="BA148" s="229"/>
      <c r="BB148" s="229"/>
      <c r="BC148" s="229"/>
      <c r="BD148" s="229"/>
    </row>
    <row r="149" spans="1:56" ht="16.5" customHeight="1" thickBot="1" x14ac:dyDescent="0.2">
      <c r="A149" s="25" t="s">
        <v>54</v>
      </c>
      <c r="B149" s="56">
        <f>SUM(B143:B148)</f>
        <v>180</v>
      </c>
      <c r="C149" s="56">
        <f t="shared" ref="C149:L149" si="292">SUM(C143:C148)</f>
        <v>6</v>
      </c>
      <c r="D149" s="56">
        <f t="shared" si="292"/>
        <v>6</v>
      </c>
      <c r="E149" s="56">
        <f t="shared" si="292"/>
        <v>6</v>
      </c>
      <c r="F149" s="56">
        <f t="shared" si="292"/>
        <v>6</v>
      </c>
      <c r="G149" s="56">
        <f t="shared" si="292"/>
        <v>6</v>
      </c>
      <c r="H149" s="56">
        <f t="shared" si="292"/>
        <v>6</v>
      </c>
      <c r="I149" s="56">
        <f t="shared" si="292"/>
        <v>6</v>
      </c>
      <c r="J149" s="56">
        <f t="shared" si="292"/>
        <v>6</v>
      </c>
      <c r="K149" s="167"/>
      <c r="L149" s="56">
        <f t="shared" si="292"/>
        <v>6</v>
      </c>
      <c r="M149" s="56">
        <f t="shared" ref="M149" si="293">SUM(M143:M148)</f>
        <v>6</v>
      </c>
      <c r="N149" s="56">
        <f t="shared" ref="N149" si="294">SUM(N143:N148)</f>
        <v>6</v>
      </c>
      <c r="O149" s="56">
        <f t="shared" ref="O149" si="295">SUM(O143:O148)</f>
        <v>6</v>
      </c>
      <c r="P149" s="56">
        <f t="shared" ref="P149" si="296">SUM(P143:P148)</f>
        <v>6</v>
      </c>
      <c r="Q149" s="56">
        <f t="shared" ref="Q149" si="297">SUM(Q143:Q148)</f>
        <v>6</v>
      </c>
      <c r="R149" s="56">
        <f t="shared" ref="R149" si="298">SUM(R143:R148)</f>
        <v>6</v>
      </c>
      <c r="S149" s="272"/>
      <c r="T149" s="272"/>
      <c r="U149" s="272"/>
      <c r="V149" s="272"/>
      <c r="W149" s="273"/>
      <c r="X149" s="56">
        <f t="shared" ref="X149" si="299">SUM(X143:X148)</f>
        <v>6</v>
      </c>
      <c r="Y149" s="282"/>
      <c r="Z149" s="230"/>
      <c r="AA149" s="230"/>
      <c r="AB149" s="230"/>
      <c r="AC149" s="230"/>
      <c r="AD149" s="230"/>
      <c r="AE149" s="56">
        <f t="shared" ref="AE149" si="300">SUM(AE143:AE148)</f>
        <v>6</v>
      </c>
      <c r="AF149" s="56">
        <f t="shared" ref="AF149" si="301">SUM(AF143:AF148)</f>
        <v>6</v>
      </c>
      <c r="AG149" s="56">
        <f t="shared" ref="AG149" si="302">SUM(AG143:AG148)</f>
        <v>6</v>
      </c>
      <c r="AH149" s="56">
        <f t="shared" ref="AH149" si="303">SUM(AH143:AH148)</f>
        <v>6</v>
      </c>
      <c r="AI149" s="56">
        <f t="shared" ref="AI149" si="304">SUM(AI143:AI148)</f>
        <v>6</v>
      </c>
      <c r="AJ149" s="56">
        <f t="shared" ref="AJ149" si="305">SUM(AJ143:AJ148)</f>
        <v>6</v>
      </c>
      <c r="AK149" s="56">
        <f t="shared" ref="AK149" si="306">SUM(AK143:AK148)</f>
        <v>6</v>
      </c>
      <c r="AL149" s="167"/>
      <c r="AM149" s="56">
        <f t="shared" ref="AM149:AN149" si="307">SUM(AM143:AM148)</f>
        <v>6</v>
      </c>
      <c r="AN149" s="122">
        <f t="shared" si="307"/>
        <v>6</v>
      </c>
      <c r="AO149" s="276"/>
      <c r="AP149" s="276"/>
      <c r="AQ149" s="276"/>
      <c r="AR149" s="279"/>
      <c r="AS149" s="56">
        <f t="shared" ref="AS149" si="308">SUM(AS143:AS148)</f>
        <v>6</v>
      </c>
      <c r="AT149" s="170"/>
      <c r="AU149" s="56">
        <f t="shared" ref="AU149:AV149" si="309">SUM(AU143:AU148)</f>
        <v>6</v>
      </c>
      <c r="AV149" s="56">
        <f t="shared" si="309"/>
        <v>6</v>
      </c>
      <c r="AW149" s="175"/>
      <c r="AX149" s="176"/>
      <c r="AY149" s="56">
        <f t="shared" ref="AY149:AZ149" si="310">SUM(AY143:AY148)</f>
        <v>6</v>
      </c>
      <c r="AZ149" s="122">
        <f t="shared" si="310"/>
        <v>6</v>
      </c>
      <c r="BA149" s="230"/>
      <c r="BB149" s="230"/>
      <c r="BC149" s="230"/>
      <c r="BD149" s="230"/>
    </row>
    <row r="150" spans="1:56" ht="9" thickBot="1" x14ac:dyDescent="0.2">
      <c r="A150" s="255" t="s">
        <v>124</v>
      </c>
      <c r="B150" s="256"/>
      <c r="C150" s="185"/>
      <c r="D150" s="185"/>
      <c r="E150" s="185"/>
      <c r="F150" s="185"/>
      <c r="G150" s="185"/>
      <c r="H150" s="185"/>
      <c r="I150" s="185"/>
      <c r="J150" s="185"/>
      <c r="K150" s="256"/>
      <c r="L150" s="185"/>
      <c r="M150" s="185"/>
      <c r="N150" s="185"/>
      <c r="O150" s="185"/>
      <c r="P150" s="185"/>
      <c r="Q150" s="185"/>
      <c r="R150" s="185"/>
      <c r="S150" s="256"/>
      <c r="T150" s="256"/>
      <c r="U150" s="256"/>
      <c r="V150" s="256"/>
      <c r="W150" s="256"/>
      <c r="X150" s="256"/>
      <c r="Y150" s="256"/>
      <c r="Z150" s="256"/>
      <c r="AA150" s="256"/>
      <c r="AB150" s="256"/>
      <c r="AC150" s="256"/>
      <c r="AD150" s="256"/>
      <c r="AE150" s="185"/>
      <c r="AF150" s="185"/>
      <c r="AG150" s="185"/>
      <c r="AH150" s="185"/>
      <c r="AI150" s="185"/>
      <c r="AJ150" s="185"/>
      <c r="AK150" s="185"/>
      <c r="AL150" s="256"/>
      <c r="AM150" s="185"/>
      <c r="AN150" s="185"/>
      <c r="AO150" s="256"/>
      <c r="AP150" s="256"/>
      <c r="AQ150" s="256"/>
      <c r="AR150" s="185"/>
      <c r="AS150" s="185"/>
      <c r="AT150" s="256"/>
      <c r="AU150" s="256"/>
      <c r="AV150" s="256"/>
      <c r="AW150" s="256"/>
      <c r="AX150" s="256"/>
      <c r="AY150" s="185"/>
      <c r="AZ150" s="185"/>
      <c r="BA150" s="256"/>
      <c r="BB150" s="256"/>
      <c r="BC150" s="256"/>
      <c r="BD150" s="256"/>
    </row>
    <row r="151" spans="1:56" ht="14.25" customHeight="1" thickBot="1" x14ac:dyDescent="0.2">
      <c r="A151" s="123" t="s">
        <v>44</v>
      </c>
      <c r="B151" s="117">
        <f>SUM(C151:J151,L151:V151,X151,AE151:AK151,AM151:AS151,AU151:AV151,AY151:AZ151)</f>
        <v>16</v>
      </c>
      <c r="C151" s="65"/>
      <c r="D151" s="66"/>
      <c r="E151" s="67">
        <v>2</v>
      </c>
      <c r="F151" s="67"/>
      <c r="G151" s="68"/>
      <c r="H151" s="74">
        <v>2</v>
      </c>
      <c r="I151" s="75"/>
      <c r="J151" s="76"/>
      <c r="K151" s="165" t="s">
        <v>139</v>
      </c>
      <c r="L151" s="78"/>
      <c r="M151" s="79"/>
      <c r="N151" s="41">
        <v>2</v>
      </c>
      <c r="O151" s="80"/>
      <c r="P151" s="78"/>
      <c r="Q151" s="41"/>
      <c r="R151" s="41"/>
      <c r="S151" s="85">
        <v>2</v>
      </c>
      <c r="T151" s="86"/>
      <c r="U151" s="218" t="s">
        <v>128</v>
      </c>
      <c r="V151" s="41"/>
      <c r="W151" s="221" t="s">
        <v>137</v>
      </c>
      <c r="X151" s="85"/>
      <c r="Y151" s="326"/>
      <c r="Z151" s="326"/>
      <c r="AA151" s="326"/>
      <c r="AB151" s="326"/>
      <c r="AC151" s="326"/>
      <c r="AD151" s="326"/>
      <c r="AE151" s="86"/>
      <c r="AF151" s="41">
        <v>2</v>
      </c>
      <c r="AG151" s="41"/>
      <c r="AH151" s="41"/>
      <c r="AI151" s="85"/>
      <c r="AJ151" s="86"/>
      <c r="AK151" s="41">
        <v>2</v>
      </c>
      <c r="AL151" s="165" t="s">
        <v>139</v>
      </c>
      <c r="AM151" s="85"/>
      <c r="AN151" s="89"/>
      <c r="AO151" s="41"/>
      <c r="AP151" s="41"/>
      <c r="AQ151" s="85">
        <v>2</v>
      </c>
      <c r="AR151" s="78"/>
      <c r="AS151" s="79"/>
      <c r="AT151" s="168" t="s">
        <v>140</v>
      </c>
      <c r="AU151" s="41">
        <v>2</v>
      </c>
      <c r="AV151" s="91"/>
      <c r="AW151" s="171" t="s">
        <v>128</v>
      </c>
      <c r="AX151" s="172"/>
      <c r="AY151" s="41"/>
      <c r="AZ151" s="85"/>
      <c r="BA151" s="326" t="s">
        <v>56</v>
      </c>
      <c r="BB151" s="326"/>
      <c r="BC151" s="326"/>
      <c r="BD151" s="385"/>
    </row>
    <row r="152" spans="1:56" ht="14.25" customHeight="1" thickBot="1" x14ac:dyDescent="0.2">
      <c r="A152" s="123" t="s">
        <v>49</v>
      </c>
      <c r="B152" s="55">
        <f t="shared" ref="B152:B156" si="311">SUM(C152:J152,L152:V152,X152,AE152:AK152,AM152:AS152,AU152:AV152,AY152:AZ152)</f>
        <v>12</v>
      </c>
      <c r="C152" s="69"/>
      <c r="D152" s="57"/>
      <c r="E152" s="58"/>
      <c r="F152" s="58"/>
      <c r="G152" s="70"/>
      <c r="H152" s="77"/>
      <c r="I152" s="60"/>
      <c r="J152" s="62"/>
      <c r="K152" s="166"/>
      <c r="L152" s="81">
        <v>2</v>
      </c>
      <c r="M152" s="24"/>
      <c r="N152" s="24"/>
      <c r="O152" s="82"/>
      <c r="P152" s="81"/>
      <c r="Q152" s="24">
        <v>2</v>
      </c>
      <c r="R152" s="24"/>
      <c r="S152" s="82"/>
      <c r="T152" s="84"/>
      <c r="U152" s="219"/>
      <c r="V152" s="24"/>
      <c r="W152" s="222"/>
      <c r="X152" s="82"/>
      <c r="Y152" s="229"/>
      <c r="Z152" s="229"/>
      <c r="AA152" s="229"/>
      <c r="AB152" s="229"/>
      <c r="AC152" s="229"/>
      <c r="AD152" s="229"/>
      <c r="AE152" s="84"/>
      <c r="AF152" s="24"/>
      <c r="AG152" s="24"/>
      <c r="AH152" s="24">
        <v>2</v>
      </c>
      <c r="AI152" s="82"/>
      <c r="AJ152" s="84"/>
      <c r="AK152" s="24"/>
      <c r="AL152" s="166"/>
      <c r="AM152" s="82"/>
      <c r="AN152" s="90"/>
      <c r="AO152" s="61">
        <v>2</v>
      </c>
      <c r="AP152" s="61"/>
      <c r="AQ152" s="82"/>
      <c r="AR152" s="81"/>
      <c r="AS152" s="61">
        <v>2</v>
      </c>
      <c r="AT152" s="169"/>
      <c r="AU152" s="24"/>
      <c r="AV152" s="92">
        <v>2</v>
      </c>
      <c r="AW152" s="173"/>
      <c r="AX152" s="174"/>
      <c r="AY152" s="24"/>
      <c r="AZ152" s="83"/>
      <c r="BA152" s="229"/>
      <c r="BB152" s="229"/>
      <c r="BC152" s="229"/>
      <c r="BD152" s="386"/>
    </row>
    <row r="153" spans="1:56" ht="14.25" customHeight="1" thickBot="1" x14ac:dyDescent="0.2">
      <c r="A153" s="123" t="s">
        <v>50</v>
      </c>
      <c r="B153" s="55">
        <f t="shared" si="311"/>
        <v>8</v>
      </c>
      <c r="C153" s="69"/>
      <c r="D153" s="57"/>
      <c r="E153" s="60"/>
      <c r="F153" s="60"/>
      <c r="G153" s="71"/>
      <c r="H153" s="77"/>
      <c r="I153" s="60"/>
      <c r="J153" s="62"/>
      <c r="K153" s="166"/>
      <c r="L153" s="81"/>
      <c r="M153" s="61"/>
      <c r="N153" s="24"/>
      <c r="O153" s="83"/>
      <c r="P153" s="81"/>
      <c r="Q153" s="61"/>
      <c r="R153" s="24"/>
      <c r="S153" s="82"/>
      <c r="T153" s="84"/>
      <c r="U153" s="219"/>
      <c r="V153" s="24"/>
      <c r="W153" s="222"/>
      <c r="X153" s="82"/>
      <c r="Y153" s="229"/>
      <c r="Z153" s="229"/>
      <c r="AA153" s="229"/>
      <c r="AB153" s="229"/>
      <c r="AC153" s="229"/>
      <c r="AD153" s="229"/>
      <c r="AE153" s="84">
        <v>2</v>
      </c>
      <c r="AF153" s="24"/>
      <c r="AG153" s="24" t="s">
        <v>113</v>
      </c>
      <c r="AH153" s="24"/>
      <c r="AI153" s="82"/>
      <c r="AJ153" s="84">
        <v>2</v>
      </c>
      <c r="AK153" s="24"/>
      <c r="AL153" s="166"/>
      <c r="AM153" s="82"/>
      <c r="AN153" s="90">
        <v>2</v>
      </c>
      <c r="AO153" s="24"/>
      <c r="AP153" s="24" t="s">
        <v>113</v>
      </c>
      <c r="AQ153" s="82"/>
      <c r="AR153" s="81">
        <v>2</v>
      </c>
      <c r="AS153" s="61"/>
      <c r="AT153" s="169"/>
      <c r="AU153" s="24"/>
      <c r="AV153" s="92"/>
      <c r="AW153" s="173"/>
      <c r="AX153" s="174"/>
      <c r="AY153" s="24"/>
      <c r="AZ153" s="82"/>
      <c r="BA153" s="229"/>
      <c r="BB153" s="229"/>
      <c r="BC153" s="229"/>
      <c r="BD153" s="386"/>
    </row>
    <row r="154" spans="1:56" ht="14.25" customHeight="1" thickBot="1" x14ac:dyDescent="0.2">
      <c r="A154" s="123" t="s">
        <v>51</v>
      </c>
      <c r="B154" s="55">
        <f t="shared" si="311"/>
        <v>32</v>
      </c>
      <c r="C154" s="69"/>
      <c r="D154" s="57">
        <v>2</v>
      </c>
      <c r="E154" s="58"/>
      <c r="F154" s="58">
        <v>2</v>
      </c>
      <c r="G154" s="70"/>
      <c r="H154" s="77">
        <v>2</v>
      </c>
      <c r="I154" s="60"/>
      <c r="J154" s="62">
        <v>2</v>
      </c>
      <c r="K154" s="166"/>
      <c r="L154" s="81"/>
      <c r="M154" s="24">
        <v>2</v>
      </c>
      <c r="N154" s="24"/>
      <c r="O154" s="82">
        <v>2</v>
      </c>
      <c r="P154" s="81"/>
      <c r="Q154" s="24">
        <v>2</v>
      </c>
      <c r="R154" s="24">
        <v>2</v>
      </c>
      <c r="S154" s="82">
        <v>2</v>
      </c>
      <c r="T154" s="84"/>
      <c r="U154" s="219"/>
      <c r="V154" s="24">
        <v>2</v>
      </c>
      <c r="W154" s="222"/>
      <c r="X154" s="82">
        <v>2</v>
      </c>
      <c r="Y154" s="229"/>
      <c r="Z154" s="229"/>
      <c r="AA154" s="229"/>
      <c r="AB154" s="229"/>
      <c r="AC154" s="229"/>
      <c r="AD154" s="229"/>
      <c r="AE154" s="84">
        <v>2</v>
      </c>
      <c r="AF154" s="24"/>
      <c r="AG154" s="24">
        <v>2</v>
      </c>
      <c r="AH154" s="24"/>
      <c r="AI154" s="82">
        <v>2</v>
      </c>
      <c r="AJ154" s="84"/>
      <c r="AK154" s="24"/>
      <c r="AL154" s="166"/>
      <c r="AM154" s="82">
        <v>2</v>
      </c>
      <c r="AN154" s="90"/>
      <c r="AO154" s="24"/>
      <c r="AP154" s="24">
        <v>2</v>
      </c>
      <c r="AQ154" s="82"/>
      <c r="AR154" s="81"/>
      <c r="AS154" s="61"/>
      <c r="AT154" s="169"/>
      <c r="AU154" s="24"/>
      <c r="AV154" s="92"/>
      <c r="AW154" s="173"/>
      <c r="AX154" s="174"/>
      <c r="AY154" s="24"/>
      <c r="AZ154" s="82"/>
      <c r="BA154" s="229"/>
      <c r="BB154" s="229"/>
      <c r="BC154" s="229"/>
      <c r="BD154" s="386"/>
    </row>
    <row r="155" spans="1:56" ht="14.25" customHeight="1" thickBot="1" x14ac:dyDescent="0.2">
      <c r="A155" s="123" t="s">
        <v>52</v>
      </c>
      <c r="B155" s="55">
        <f t="shared" si="311"/>
        <v>28</v>
      </c>
      <c r="C155" s="69">
        <v>2</v>
      </c>
      <c r="D155" s="57"/>
      <c r="E155" s="58">
        <v>2</v>
      </c>
      <c r="F155" s="58"/>
      <c r="G155" s="70">
        <v>2</v>
      </c>
      <c r="H155" s="77"/>
      <c r="I155" s="60">
        <v>2</v>
      </c>
      <c r="J155" s="58"/>
      <c r="K155" s="166"/>
      <c r="L155" s="81">
        <v>2</v>
      </c>
      <c r="M155" s="63"/>
      <c r="N155" s="24">
        <v>2</v>
      </c>
      <c r="O155" s="83"/>
      <c r="P155" s="81">
        <v>2</v>
      </c>
      <c r="Q155" s="61"/>
      <c r="R155" s="61"/>
      <c r="S155" s="82"/>
      <c r="T155" s="81">
        <v>2</v>
      </c>
      <c r="U155" s="219"/>
      <c r="V155" s="61"/>
      <c r="W155" s="222"/>
      <c r="X155" s="82"/>
      <c r="Y155" s="229"/>
      <c r="Z155" s="229"/>
      <c r="AA155" s="229"/>
      <c r="AB155" s="229"/>
      <c r="AC155" s="229"/>
      <c r="AD155" s="229"/>
      <c r="AE155" s="81"/>
      <c r="AF155" s="24">
        <v>2</v>
      </c>
      <c r="AG155" s="24"/>
      <c r="AH155" s="24">
        <v>2</v>
      </c>
      <c r="AI155" s="82"/>
      <c r="AJ155" s="81">
        <v>2</v>
      </c>
      <c r="AK155" s="24"/>
      <c r="AL155" s="166"/>
      <c r="AM155" s="82"/>
      <c r="AN155" s="84">
        <v>2</v>
      </c>
      <c r="AO155" s="24"/>
      <c r="AP155" s="24"/>
      <c r="AQ155" s="82"/>
      <c r="AR155" s="81"/>
      <c r="AS155" s="61"/>
      <c r="AT155" s="169"/>
      <c r="AU155" s="61"/>
      <c r="AV155" s="92"/>
      <c r="AW155" s="173"/>
      <c r="AX155" s="174"/>
      <c r="AY155" s="61">
        <v>2</v>
      </c>
      <c r="AZ155" s="82">
        <v>2</v>
      </c>
      <c r="BA155" s="229"/>
      <c r="BB155" s="229"/>
      <c r="BC155" s="229"/>
      <c r="BD155" s="386"/>
    </row>
    <row r="156" spans="1:56" ht="14.25" customHeight="1" thickBot="1" x14ac:dyDescent="0.2">
      <c r="A156" s="123" t="s">
        <v>53</v>
      </c>
      <c r="B156" s="55">
        <f t="shared" si="311"/>
        <v>52</v>
      </c>
      <c r="C156" s="69">
        <v>2</v>
      </c>
      <c r="D156" s="57">
        <v>2</v>
      </c>
      <c r="E156" s="58"/>
      <c r="F156" s="58">
        <v>2</v>
      </c>
      <c r="G156" s="70">
        <v>2</v>
      </c>
      <c r="H156" s="77"/>
      <c r="I156" s="60">
        <v>2</v>
      </c>
      <c r="J156" s="58">
        <v>2</v>
      </c>
      <c r="K156" s="166"/>
      <c r="L156" s="84"/>
      <c r="M156" s="24">
        <v>2</v>
      </c>
      <c r="N156" s="24"/>
      <c r="O156" s="82">
        <v>2</v>
      </c>
      <c r="P156" s="84">
        <v>2</v>
      </c>
      <c r="Q156" s="24"/>
      <c r="R156" s="24">
        <v>2</v>
      </c>
      <c r="S156" s="82"/>
      <c r="T156" s="81">
        <v>2</v>
      </c>
      <c r="U156" s="219"/>
      <c r="V156" s="24">
        <v>2</v>
      </c>
      <c r="W156" s="222"/>
      <c r="X156" s="82">
        <v>2</v>
      </c>
      <c r="Y156" s="229"/>
      <c r="Z156" s="229"/>
      <c r="AA156" s="229"/>
      <c r="AB156" s="229"/>
      <c r="AC156" s="229"/>
      <c r="AD156" s="229"/>
      <c r="AE156" s="84"/>
      <c r="AF156" s="24"/>
      <c r="AG156" s="24">
        <v>2</v>
      </c>
      <c r="AH156" s="24"/>
      <c r="AI156" s="82">
        <v>2</v>
      </c>
      <c r="AJ156" s="84"/>
      <c r="AK156" s="24">
        <v>2</v>
      </c>
      <c r="AL156" s="166"/>
      <c r="AM156" s="82">
        <v>2</v>
      </c>
      <c r="AN156" s="84" t="s">
        <v>113</v>
      </c>
      <c r="AO156" s="24">
        <v>2</v>
      </c>
      <c r="AP156" s="24">
        <v>2</v>
      </c>
      <c r="AQ156" s="82">
        <v>2</v>
      </c>
      <c r="AR156" s="81">
        <v>2</v>
      </c>
      <c r="AS156" s="61">
        <v>2</v>
      </c>
      <c r="AT156" s="169"/>
      <c r="AU156" s="24">
        <v>2</v>
      </c>
      <c r="AV156" s="92">
        <v>2</v>
      </c>
      <c r="AW156" s="173"/>
      <c r="AX156" s="174"/>
      <c r="AY156" s="24">
        <v>2</v>
      </c>
      <c r="AZ156" s="82">
        <v>2</v>
      </c>
      <c r="BA156" s="229"/>
      <c r="BB156" s="229"/>
      <c r="BC156" s="229"/>
      <c r="BD156" s="386"/>
    </row>
    <row r="157" spans="1:56" ht="18" customHeight="1" thickBot="1" x14ac:dyDescent="0.2">
      <c r="A157" s="123" t="s">
        <v>54</v>
      </c>
      <c r="B157" s="56">
        <f>SUM(B151:B156)</f>
        <v>148</v>
      </c>
      <c r="C157" s="56">
        <f t="shared" ref="C157:L157" si="312">SUM(C151:C156)</f>
        <v>4</v>
      </c>
      <c r="D157" s="56">
        <f t="shared" si="312"/>
        <v>4</v>
      </c>
      <c r="E157" s="56">
        <f t="shared" si="312"/>
        <v>4</v>
      </c>
      <c r="F157" s="56">
        <f t="shared" si="312"/>
        <v>4</v>
      </c>
      <c r="G157" s="56">
        <f t="shared" si="312"/>
        <v>4</v>
      </c>
      <c r="H157" s="56">
        <f t="shared" si="312"/>
        <v>4</v>
      </c>
      <c r="I157" s="56">
        <f t="shared" si="312"/>
        <v>4</v>
      </c>
      <c r="J157" s="56">
        <f t="shared" si="312"/>
        <v>4</v>
      </c>
      <c r="K157" s="167"/>
      <c r="L157" s="56">
        <f t="shared" si="312"/>
        <v>4</v>
      </c>
      <c r="M157" s="56">
        <f t="shared" ref="M157" si="313">SUM(M151:M156)</f>
        <v>4</v>
      </c>
      <c r="N157" s="56">
        <f t="shared" ref="N157" si="314">SUM(N151:N156)</f>
        <v>4</v>
      </c>
      <c r="O157" s="56">
        <f t="shared" ref="O157" si="315">SUM(O151:O156)</f>
        <v>4</v>
      </c>
      <c r="P157" s="56">
        <f t="shared" ref="P157" si="316">SUM(P151:P156)</f>
        <v>4</v>
      </c>
      <c r="Q157" s="56">
        <f t="shared" ref="Q157" si="317">SUM(Q151:Q156)</f>
        <v>4</v>
      </c>
      <c r="R157" s="56">
        <f t="shared" ref="R157" si="318">SUM(R151:R156)</f>
        <v>4</v>
      </c>
      <c r="S157" s="56">
        <f t="shared" ref="S157" si="319">SUM(S151:S156)</f>
        <v>4</v>
      </c>
      <c r="T157" s="56">
        <f t="shared" ref="T157" si="320">SUM(T151:T156)</f>
        <v>4</v>
      </c>
      <c r="U157" s="220"/>
      <c r="V157" s="56">
        <f t="shared" ref="V157:X157" si="321">SUM(V151:V156)</f>
        <v>4</v>
      </c>
      <c r="W157" s="223"/>
      <c r="X157" s="122">
        <f t="shared" si="321"/>
        <v>4</v>
      </c>
      <c r="Y157" s="230"/>
      <c r="Z157" s="230"/>
      <c r="AA157" s="230"/>
      <c r="AB157" s="230"/>
      <c r="AC157" s="230"/>
      <c r="AD157" s="230"/>
      <c r="AE157" s="56">
        <f t="shared" ref="AE157" si="322">SUM(AE151:AE156)</f>
        <v>4</v>
      </c>
      <c r="AF157" s="56">
        <f t="shared" ref="AF157" si="323">SUM(AF151:AF156)</f>
        <v>4</v>
      </c>
      <c r="AG157" s="56">
        <f t="shared" ref="AG157" si="324">SUM(AG151:AG156)</f>
        <v>4</v>
      </c>
      <c r="AH157" s="56">
        <f t="shared" ref="AH157" si="325">SUM(AH151:AH156)</f>
        <v>4</v>
      </c>
      <c r="AI157" s="56">
        <f t="shared" ref="AI157" si="326">SUM(AI151:AI156)</f>
        <v>4</v>
      </c>
      <c r="AJ157" s="56">
        <f t="shared" ref="AJ157" si="327">SUM(AJ151:AJ156)</f>
        <v>4</v>
      </c>
      <c r="AK157" s="56">
        <f t="shared" ref="AK157:AM157" si="328">SUM(AK151:AK156)</f>
        <v>4</v>
      </c>
      <c r="AL157" s="167"/>
      <c r="AM157" s="56">
        <f t="shared" si="328"/>
        <v>4</v>
      </c>
      <c r="AN157" s="56">
        <f t="shared" ref="AN157" si="329">SUM(AN151:AN156)</f>
        <v>4</v>
      </c>
      <c r="AO157" s="56">
        <f t="shared" ref="AO157" si="330">SUM(AO151:AO156)</f>
        <v>4</v>
      </c>
      <c r="AP157" s="56">
        <f t="shared" ref="AP157" si="331">SUM(AP151:AP156)</f>
        <v>4</v>
      </c>
      <c r="AQ157" s="56">
        <f t="shared" ref="AQ157" si="332">SUM(AQ151:AQ156)</f>
        <v>4</v>
      </c>
      <c r="AR157" s="56">
        <f t="shared" ref="AR157" si="333">SUM(AR151:AR156)</f>
        <v>4</v>
      </c>
      <c r="AS157" s="56">
        <f t="shared" ref="AS157:AV157" si="334">SUM(AS151:AS156)</f>
        <v>4</v>
      </c>
      <c r="AT157" s="170"/>
      <c r="AU157" s="56">
        <f t="shared" si="334"/>
        <v>4</v>
      </c>
      <c r="AV157" s="56">
        <f t="shared" si="334"/>
        <v>4</v>
      </c>
      <c r="AW157" s="175"/>
      <c r="AX157" s="176"/>
      <c r="AY157" s="56">
        <f t="shared" ref="AY157:AZ157" si="335">SUM(AY151:AY156)</f>
        <v>4</v>
      </c>
      <c r="AZ157" s="122">
        <f t="shared" si="335"/>
        <v>4</v>
      </c>
      <c r="BA157" s="230"/>
      <c r="BB157" s="230"/>
      <c r="BC157" s="230"/>
      <c r="BD157" s="387"/>
    </row>
    <row r="158" spans="1:56" ht="9" thickBot="1" x14ac:dyDescent="0.2">
      <c r="A158" s="183" t="s">
        <v>142</v>
      </c>
      <c r="B158" s="184"/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184"/>
      <c r="Z158" s="184"/>
      <c r="AA158" s="184"/>
      <c r="AB158" s="184"/>
      <c r="AC158" s="184"/>
      <c r="AD158" s="184"/>
      <c r="AE158" s="232"/>
      <c r="AF158" s="232"/>
      <c r="AG158" s="232"/>
      <c r="AH158" s="232"/>
      <c r="AI158" s="232"/>
      <c r="AJ158" s="232"/>
      <c r="AK158" s="232"/>
      <c r="AL158" s="232"/>
      <c r="AM158" s="232"/>
      <c r="AN158" s="232"/>
      <c r="AO158" s="232"/>
      <c r="AP158" s="232"/>
      <c r="AQ158" s="232"/>
      <c r="AR158" s="232"/>
      <c r="AS158" s="232"/>
      <c r="AT158" s="232"/>
      <c r="AU158" s="232"/>
      <c r="AV158" s="232"/>
      <c r="AW158" s="232"/>
      <c r="AX158" s="232"/>
      <c r="AY158" s="232"/>
      <c r="AZ158" s="232"/>
      <c r="BA158" s="184"/>
      <c r="BB158" s="184"/>
      <c r="BC158" s="184"/>
      <c r="BD158" s="184"/>
    </row>
    <row r="159" spans="1:56" ht="15.75" customHeight="1" thickBot="1" x14ac:dyDescent="0.2">
      <c r="A159" s="123" t="s">
        <v>44</v>
      </c>
      <c r="B159" s="117">
        <f>SUM(C159:J159,L159:V159,X159,AE159:AK159,AM159:AS159,AU159:AV159,AY159:AZ159)</f>
        <v>16</v>
      </c>
      <c r="C159" s="65"/>
      <c r="D159" s="66"/>
      <c r="E159" s="67">
        <v>2</v>
      </c>
      <c r="F159" s="67"/>
      <c r="G159" s="68"/>
      <c r="H159" s="74">
        <v>2</v>
      </c>
      <c r="I159" s="75"/>
      <c r="J159" s="76"/>
      <c r="K159" s="177" t="s">
        <v>139</v>
      </c>
      <c r="L159" s="78"/>
      <c r="M159" s="79"/>
      <c r="N159" s="41">
        <v>2</v>
      </c>
      <c r="O159" s="80"/>
      <c r="P159" s="78"/>
      <c r="Q159" s="41"/>
      <c r="R159" s="41"/>
      <c r="S159" s="85">
        <v>2</v>
      </c>
      <c r="T159" s="86"/>
      <c r="U159" s="393" t="s">
        <v>128</v>
      </c>
      <c r="V159" s="41"/>
      <c r="W159" s="252" t="s">
        <v>137</v>
      </c>
      <c r="X159" s="85"/>
      <c r="Y159" s="396"/>
      <c r="Z159" s="326"/>
      <c r="AA159" s="326"/>
      <c r="AB159" s="326"/>
      <c r="AC159" s="326"/>
      <c r="AD159" s="385"/>
      <c r="AE159" s="86"/>
      <c r="AF159" s="41">
        <v>2</v>
      </c>
      <c r="AG159" s="41"/>
      <c r="AH159" s="41"/>
      <c r="AI159" s="85"/>
      <c r="AJ159" s="86"/>
      <c r="AK159" s="41">
        <v>2</v>
      </c>
      <c r="AL159" s="165" t="s">
        <v>139</v>
      </c>
      <c r="AM159" s="85"/>
      <c r="AN159" s="89"/>
      <c r="AO159" s="41"/>
      <c r="AP159" s="41"/>
      <c r="AQ159" s="85">
        <v>2</v>
      </c>
      <c r="AR159" s="78"/>
      <c r="AS159" s="79"/>
      <c r="AT159" s="388" t="s">
        <v>140</v>
      </c>
      <c r="AU159" s="41">
        <v>2</v>
      </c>
      <c r="AV159" s="91"/>
      <c r="AW159" s="171" t="s">
        <v>128</v>
      </c>
      <c r="AX159" s="172"/>
      <c r="AY159" s="41"/>
      <c r="AZ159" s="85"/>
      <c r="BA159" s="396" t="s">
        <v>56</v>
      </c>
      <c r="BB159" s="326"/>
      <c r="BC159" s="326"/>
      <c r="BD159" s="385"/>
    </row>
    <row r="160" spans="1:56" ht="15.75" customHeight="1" thickBot="1" x14ac:dyDescent="0.2">
      <c r="A160" s="123" t="s">
        <v>49</v>
      </c>
      <c r="B160" s="55">
        <f t="shared" ref="B160:B164" si="336">SUM(C160:J160,L160:V160,X160,AE160:AK160,AM160:AS160,AU160:AV160,AY160:AZ160)</f>
        <v>12</v>
      </c>
      <c r="C160" s="69"/>
      <c r="D160" s="57"/>
      <c r="E160" s="58"/>
      <c r="F160" s="58"/>
      <c r="G160" s="70"/>
      <c r="H160" s="77"/>
      <c r="I160" s="60"/>
      <c r="J160" s="62"/>
      <c r="K160" s="178"/>
      <c r="L160" s="81">
        <v>2</v>
      </c>
      <c r="M160" s="24"/>
      <c r="N160" s="24"/>
      <c r="O160" s="82"/>
      <c r="P160" s="81"/>
      <c r="Q160" s="24">
        <v>2</v>
      </c>
      <c r="R160" s="24"/>
      <c r="S160" s="82"/>
      <c r="T160" s="84"/>
      <c r="U160" s="394"/>
      <c r="V160" s="24"/>
      <c r="W160" s="253"/>
      <c r="X160" s="82"/>
      <c r="Y160" s="281"/>
      <c r="Z160" s="229"/>
      <c r="AA160" s="229"/>
      <c r="AB160" s="229"/>
      <c r="AC160" s="229"/>
      <c r="AD160" s="386"/>
      <c r="AE160" s="84"/>
      <c r="AF160" s="24"/>
      <c r="AG160" s="24"/>
      <c r="AH160" s="24">
        <v>2</v>
      </c>
      <c r="AI160" s="82"/>
      <c r="AJ160" s="84"/>
      <c r="AK160" s="24"/>
      <c r="AL160" s="166"/>
      <c r="AM160" s="82"/>
      <c r="AN160" s="90"/>
      <c r="AO160" s="61">
        <v>2</v>
      </c>
      <c r="AP160" s="61"/>
      <c r="AQ160" s="82"/>
      <c r="AR160" s="81"/>
      <c r="AS160" s="61">
        <v>2</v>
      </c>
      <c r="AT160" s="389"/>
      <c r="AU160" s="24"/>
      <c r="AV160" s="92">
        <v>2</v>
      </c>
      <c r="AW160" s="173"/>
      <c r="AX160" s="174"/>
      <c r="AY160" s="24"/>
      <c r="AZ160" s="83"/>
      <c r="BA160" s="281"/>
      <c r="BB160" s="229"/>
      <c r="BC160" s="229"/>
      <c r="BD160" s="386"/>
    </row>
    <row r="161" spans="1:56" ht="15.75" customHeight="1" thickBot="1" x14ac:dyDescent="0.2">
      <c r="A161" s="123" t="s">
        <v>50</v>
      </c>
      <c r="B161" s="55">
        <f t="shared" si="336"/>
        <v>8</v>
      </c>
      <c r="C161" s="69"/>
      <c r="D161" s="57"/>
      <c r="E161" s="60"/>
      <c r="F161" s="60"/>
      <c r="G161" s="71"/>
      <c r="H161" s="77"/>
      <c r="I161" s="60"/>
      <c r="J161" s="62"/>
      <c r="K161" s="178"/>
      <c r="L161" s="81"/>
      <c r="M161" s="61"/>
      <c r="N161" s="24"/>
      <c r="O161" s="83"/>
      <c r="P161" s="81"/>
      <c r="Q161" s="61"/>
      <c r="R161" s="24"/>
      <c r="S161" s="82"/>
      <c r="T161" s="84"/>
      <c r="U161" s="394"/>
      <c r="V161" s="24"/>
      <c r="W161" s="253"/>
      <c r="X161" s="82"/>
      <c r="Y161" s="281"/>
      <c r="Z161" s="229"/>
      <c r="AA161" s="229"/>
      <c r="AB161" s="229"/>
      <c r="AC161" s="229"/>
      <c r="AD161" s="386"/>
      <c r="AE161" s="84">
        <v>2</v>
      </c>
      <c r="AF161" s="24"/>
      <c r="AG161" s="24" t="s">
        <v>113</v>
      </c>
      <c r="AH161" s="24"/>
      <c r="AI161" s="82"/>
      <c r="AJ161" s="84">
        <v>2</v>
      </c>
      <c r="AK161" s="24"/>
      <c r="AL161" s="166"/>
      <c r="AM161" s="82"/>
      <c r="AN161" s="90">
        <v>2</v>
      </c>
      <c r="AO161" s="24"/>
      <c r="AP161" s="24" t="s">
        <v>113</v>
      </c>
      <c r="AQ161" s="82"/>
      <c r="AR161" s="81">
        <v>2</v>
      </c>
      <c r="AS161" s="61"/>
      <c r="AT161" s="389"/>
      <c r="AU161" s="24"/>
      <c r="AV161" s="92"/>
      <c r="AW161" s="173"/>
      <c r="AX161" s="174"/>
      <c r="AY161" s="24"/>
      <c r="AZ161" s="82"/>
      <c r="BA161" s="281"/>
      <c r="BB161" s="229"/>
      <c r="BC161" s="229"/>
      <c r="BD161" s="386"/>
    </row>
    <row r="162" spans="1:56" ht="15.75" customHeight="1" thickBot="1" x14ac:dyDescent="0.2">
      <c r="A162" s="123" t="s">
        <v>51</v>
      </c>
      <c r="B162" s="55">
        <f t="shared" si="336"/>
        <v>32</v>
      </c>
      <c r="C162" s="69"/>
      <c r="D162" s="57">
        <v>2</v>
      </c>
      <c r="E162" s="58"/>
      <c r="F162" s="58">
        <v>2</v>
      </c>
      <c r="G162" s="70"/>
      <c r="H162" s="77">
        <v>2</v>
      </c>
      <c r="I162" s="60"/>
      <c r="J162" s="62">
        <v>2</v>
      </c>
      <c r="K162" s="178"/>
      <c r="L162" s="81"/>
      <c r="M162" s="24">
        <v>2</v>
      </c>
      <c r="N162" s="24"/>
      <c r="O162" s="82">
        <v>2</v>
      </c>
      <c r="P162" s="81"/>
      <c r="Q162" s="24">
        <v>2</v>
      </c>
      <c r="R162" s="24">
        <v>2</v>
      </c>
      <c r="S162" s="82">
        <v>2</v>
      </c>
      <c r="T162" s="84"/>
      <c r="U162" s="394"/>
      <c r="V162" s="24">
        <v>2</v>
      </c>
      <c r="W162" s="253"/>
      <c r="X162" s="82">
        <v>2</v>
      </c>
      <c r="Y162" s="281"/>
      <c r="Z162" s="229"/>
      <c r="AA162" s="229"/>
      <c r="AB162" s="229"/>
      <c r="AC162" s="229"/>
      <c r="AD162" s="386"/>
      <c r="AE162" s="84">
        <v>2</v>
      </c>
      <c r="AF162" s="24"/>
      <c r="AG162" s="24">
        <v>2</v>
      </c>
      <c r="AH162" s="24"/>
      <c r="AI162" s="82">
        <v>2</v>
      </c>
      <c r="AJ162" s="84"/>
      <c r="AK162" s="24"/>
      <c r="AL162" s="166"/>
      <c r="AM162" s="82">
        <v>2</v>
      </c>
      <c r="AN162" s="90"/>
      <c r="AO162" s="24"/>
      <c r="AP162" s="24">
        <v>2</v>
      </c>
      <c r="AQ162" s="82"/>
      <c r="AR162" s="81"/>
      <c r="AS162" s="61"/>
      <c r="AT162" s="389"/>
      <c r="AU162" s="24"/>
      <c r="AV162" s="92"/>
      <c r="AW162" s="173"/>
      <c r="AX162" s="174"/>
      <c r="AY162" s="24"/>
      <c r="AZ162" s="82"/>
      <c r="BA162" s="281"/>
      <c r="BB162" s="229"/>
      <c r="BC162" s="229"/>
      <c r="BD162" s="386"/>
    </row>
    <row r="163" spans="1:56" ht="15.75" customHeight="1" thickBot="1" x14ac:dyDescent="0.2">
      <c r="A163" s="123" t="s">
        <v>52</v>
      </c>
      <c r="B163" s="55">
        <f t="shared" si="336"/>
        <v>28</v>
      </c>
      <c r="C163" s="69">
        <v>2</v>
      </c>
      <c r="D163" s="57"/>
      <c r="E163" s="58">
        <v>2</v>
      </c>
      <c r="F163" s="58"/>
      <c r="G163" s="70">
        <v>2</v>
      </c>
      <c r="H163" s="77"/>
      <c r="I163" s="60">
        <v>2</v>
      </c>
      <c r="J163" s="58"/>
      <c r="K163" s="178"/>
      <c r="L163" s="81">
        <v>2</v>
      </c>
      <c r="M163" s="63"/>
      <c r="N163" s="24">
        <v>2</v>
      </c>
      <c r="O163" s="83"/>
      <c r="P163" s="81">
        <v>2</v>
      </c>
      <c r="Q163" s="61"/>
      <c r="R163" s="61"/>
      <c r="S163" s="82"/>
      <c r="T163" s="81">
        <v>2</v>
      </c>
      <c r="U163" s="394"/>
      <c r="V163" s="61"/>
      <c r="W163" s="253"/>
      <c r="X163" s="82"/>
      <c r="Y163" s="281"/>
      <c r="Z163" s="229"/>
      <c r="AA163" s="229"/>
      <c r="AB163" s="229"/>
      <c r="AC163" s="229"/>
      <c r="AD163" s="386"/>
      <c r="AE163" s="81"/>
      <c r="AF163" s="24">
        <v>2</v>
      </c>
      <c r="AG163" s="24"/>
      <c r="AH163" s="24">
        <v>2</v>
      </c>
      <c r="AI163" s="82"/>
      <c r="AJ163" s="81">
        <v>2</v>
      </c>
      <c r="AK163" s="24"/>
      <c r="AL163" s="166"/>
      <c r="AM163" s="82"/>
      <c r="AN163" s="84">
        <v>2</v>
      </c>
      <c r="AO163" s="24"/>
      <c r="AP163" s="24"/>
      <c r="AQ163" s="82"/>
      <c r="AR163" s="81"/>
      <c r="AS163" s="61"/>
      <c r="AT163" s="389"/>
      <c r="AU163" s="61"/>
      <c r="AV163" s="92"/>
      <c r="AW163" s="173"/>
      <c r="AX163" s="174"/>
      <c r="AY163" s="61">
        <v>2</v>
      </c>
      <c r="AZ163" s="82">
        <v>2</v>
      </c>
      <c r="BA163" s="281"/>
      <c r="BB163" s="229"/>
      <c r="BC163" s="229"/>
      <c r="BD163" s="386"/>
    </row>
    <row r="164" spans="1:56" ht="15.75" customHeight="1" thickBot="1" x14ac:dyDescent="0.2">
      <c r="A164" s="123" t="s">
        <v>53</v>
      </c>
      <c r="B164" s="55">
        <f t="shared" si="336"/>
        <v>52</v>
      </c>
      <c r="C164" s="69">
        <v>2</v>
      </c>
      <c r="D164" s="57">
        <v>2</v>
      </c>
      <c r="E164" s="58"/>
      <c r="F164" s="58">
        <v>2</v>
      </c>
      <c r="G164" s="70">
        <v>2</v>
      </c>
      <c r="H164" s="77"/>
      <c r="I164" s="60">
        <v>2</v>
      </c>
      <c r="J164" s="58">
        <v>2</v>
      </c>
      <c r="K164" s="178"/>
      <c r="L164" s="84"/>
      <c r="M164" s="24">
        <v>2</v>
      </c>
      <c r="N164" s="24"/>
      <c r="O164" s="82">
        <v>2</v>
      </c>
      <c r="P164" s="84">
        <v>2</v>
      </c>
      <c r="Q164" s="24"/>
      <c r="R164" s="24">
        <v>2</v>
      </c>
      <c r="S164" s="82"/>
      <c r="T164" s="81">
        <v>2</v>
      </c>
      <c r="U164" s="394"/>
      <c r="V164" s="24">
        <v>2</v>
      </c>
      <c r="W164" s="253"/>
      <c r="X164" s="82">
        <v>2</v>
      </c>
      <c r="Y164" s="281"/>
      <c r="Z164" s="229"/>
      <c r="AA164" s="229"/>
      <c r="AB164" s="229"/>
      <c r="AC164" s="229"/>
      <c r="AD164" s="386"/>
      <c r="AE164" s="84"/>
      <c r="AF164" s="24"/>
      <c r="AG164" s="24">
        <v>2</v>
      </c>
      <c r="AH164" s="24"/>
      <c r="AI164" s="82">
        <v>2</v>
      </c>
      <c r="AJ164" s="84"/>
      <c r="AK164" s="24">
        <v>2</v>
      </c>
      <c r="AL164" s="166"/>
      <c r="AM164" s="82">
        <v>2</v>
      </c>
      <c r="AN164" s="84" t="s">
        <v>113</v>
      </c>
      <c r="AO164" s="24">
        <v>2</v>
      </c>
      <c r="AP164" s="24">
        <v>2</v>
      </c>
      <c r="AQ164" s="82">
        <v>2</v>
      </c>
      <c r="AR164" s="81">
        <v>2</v>
      </c>
      <c r="AS164" s="61">
        <v>2</v>
      </c>
      <c r="AT164" s="389"/>
      <c r="AU164" s="24">
        <v>2</v>
      </c>
      <c r="AV164" s="92">
        <v>2</v>
      </c>
      <c r="AW164" s="173"/>
      <c r="AX164" s="174"/>
      <c r="AY164" s="24">
        <v>2</v>
      </c>
      <c r="AZ164" s="82">
        <v>2</v>
      </c>
      <c r="BA164" s="281"/>
      <c r="BB164" s="229"/>
      <c r="BC164" s="229"/>
      <c r="BD164" s="386"/>
    </row>
    <row r="165" spans="1:56" ht="15.75" customHeight="1" thickBot="1" x14ac:dyDescent="0.2">
      <c r="A165" s="123" t="s">
        <v>54</v>
      </c>
      <c r="B165" s="56">
        <f>SUM(B159:B164)</f>
        <v>148</v>
      </c>
      <c r="C165" s="56">
        <f t="shared" ref="C165" si="337">SUM(C159:C164)</f>
        <v>4</v>
      </c>
      <c r="D165" s="56">
        <f t="shared" ref="D165" si="338">SUM(D159:D164)</f>
        <v>4</v>
      </c>
      <c r="E165" s="56">
        <f t="shared" ref="E165" si="339">SUM(E159:E164)</f>
        <v>4</v>
      </c>
      <c r="F165" s="56">
        <f t="shared" ref="F165" si="340">SUM(F159:F164)</f>
        <v>4</v>
      </c>
      <c r="G165" s="56">
        <f t="shared" ref="G165" si="341">SUM(G159:G164)</f>
        <v>4</v>
      </c>
      <c r="H165" s="56">
        <f t="shared" ref="H165" si="342">SUM(H159:H164)</f>
        <v>4</v>
      </c>
      <c r="I165" s="56">
        <f t="shared" ref="I165" si="343">SUM(I159:I164)</f>
        <v>4</v>
      </c>
      <c r="J165" s="56">
        <f t="shared" ref="J165" si="344">SUM(J159:J164)</f>
        <v>4</v>
      </c>
      <c r="K165" s="402"/>
      <c r="L165" s="56">
        <f t="shared" ref="L165" si="345">SUM(L159:L164)</f>
        <v>4</v>
      </c>
      <c r="M165" s="56">
        <f t="shared" ref="M165" si="346">SUM(M159:M164)</f>
        <v>4</v>
      </c>
      <c r="N165" s="56">
        <f t="shared" ref="N165" si="347">SUM(N159:N164)</f>
        <v>4</v>
      </c>
      <c r="O165" s="56">
        <f t="shared" ref="O165" si="348">SUM(O159:O164)</f>
        <v>4</v>
      </c>
      <c r="P165" s="56">
        <f t="shared" ref="P165" si="349">SUM(P159:P164)</f>
        <v>4</v>
      </c>
      <c r="Q165" s="56">
        <f t="shared" ref="Q165" si="350">SUM(Q159:Q164)</f>
        <v>4</v>
      </c>
      <c r="R165" s="56">
        <f t="shared" ref="R165" si="351">SUM(R159:R164)</f>
        <v>4</v>
      </c>
      <c r="S165" s="56">
        <f t="shared" ref="S165" si="352">SUM(S159:S164)</f>
        <v>4</v>
      </c>
      <c r="T165" s="56">
        <f t="shared" ref="T165" si="353">SUM(T159:T164)</f>
        <v>4</v>
      </c>
      <c r="U165" s="406"/>
      <c r="V165" s="56">
        <f t="shared" ref="V165" si="354">SUM(V159:V164)</f>
        <v>4</v>
      </c>
      <c r="W165" s="400"/>
      <c r="X165" s="122">
        <f t="shared" ref="X165" si="355">SUM(X159:X164)</f>
        <v>4</v>
      </c>
      <c r="Y165" s="397"/>
      <c r="Z165" s="398"/>
      <c r="AA165" s="398"/>
      <c r="AB165" s="398"/>
      <c r="AC165" s="398"/>
      <c r="AD165" s="399"/>
      <c r="AE165" s="56">
        <f t="shared" ref="AE165" si="356">SUM(AE159:AE164)</f>
        <v>4</v>
      </c>
      <c r="AF165" s="56">
        <f t="shared" ref="AF165" si="357">SUM(AF159:AF164)</f>
        <v>4</v>
      </c>
      <c r="AG165" s="56">
        <f t="shared" ref="AG165" si="358">SUM(AG159:AG164)</f>
        <v>4</v>
      </c>
      <c r="AH165" s="56">
        <f t="shared" ref="AH165" si="359">SUM(AH159:AH164)</f>
        <v>4</v>
      </c>
      <c r="AI165" s="56">
        <f t="shared" ref="AI165" si="360">SUM(AI159:AI164)</f>
        <v>4</v>
      </c>
      <c r="AJ165" s="56">
        <f t="shared" ref="AJ165" si="361">SUM(AJ159:AJ164)</f>
        <v>4</v>
      </c>
      <c r="AK165" s="56">
        <f t="shared" ref="AK165" si="362">SUM(AK159:AK164)</f>
        <v>4</v>
      </c>
      <c r="AL165" s="401"/>
      <c r="AM165" s="56">
        <f t="shared" ref="AM165" si="363">SUM(AM159:AM164)</f>
        <v>4</v>
      </c>
      <c r="AN165" s="56">
        <f t="shared" ref="AN165" si="364">SUM(AN159:AN164)</f>
        <v>4</v>
      </c>
      <c r="AO165" s="56">
        <f t="shared" ref="AO165" si="365">SUM(AO159:AO164)</f>
        <v>4</v>
      </c>
      <c r="AP165" s="56">
        <f t="shared" ref="AP165" si="366">SUM(AP159:AP164)</f>
        <v>4</v>
      </c>
      <c r="AQ165" s="56">
        <f t="shared" ref="AQ165" si="367">SUM(AQ159:AQ164)</f>
        <v>4</v>
      </c>
      <c r="AR165" s="56">
        <f t="shared" ref="AR165" si="368">SUM(AR159:AR164)</f>
        <v>4</v>
      </c>
      <c r="AS165" s="56">
        <f t="shared" ref="AS165" si="369">SUM(AS159:AS164)</f>
        <v>4</v>
      </c>
      <c r="AT165" s="405"/>
      <c r="AU165" s="56">
        <f t="shared" ref="AU165" si="370">SUM(AU159:AU164)</f>
        <v>4</v>
      </c>
      <c r="AV165" s="56">
        <f t="shared" ref="AV165" si="371">SUM(AV159:AV164)</f>
        <v>4</v>
      </c>
      <c r="AW165" s="403"/>
      <c r="AX165" s="404"/>
      <c r="AY165" s="56">
        <f t="shared" ref="AY165" si="372">SUM(AY159:AY164)</f>
        <v>4</v>
      </c>
      <c r="AZ165" s="122">
        <f t="shared" ref="AZ165" si="373">SUM(AZ159:AZ164)</f>
        <v>4</v>
      </c>
      <c r="BA165" s="397"/>
      <c r="BB165" s="398"/>
      <c r="BC165" s="398"/>
      <c r="BD165" s="399"/>
    </row>
    <row r="166" spans="1:56" ht="9" thickBot="1" x14ac:dyDescent="0.2">
      <c r="A166" s="235" t="s">
        <v>143</v>
      </c>
      <c r="B166" s="236"/>
      <c r="C166" s="236"/>
      <c r="D166" s="236"/>
      <c r="E166" s="236"/>
      <c r="F166" s="236"/>
      <c r="G166" s="236"/>
      <c r="H166" s="236"/>
      <c r="I166" s="236"/>
      <c r="J166" s="236"/>
      <c r="K166" s="236"/>
      <c r="L166" s="236"/>
      <c r="M166" s="236"/>
      <c r="N166" s="236"/>
      <c r="O166" s="236"/>
      <c r="P166" s="236"/>
      <c r="Q166" s="236"/>
      <c r="R166" s="236"/>
      <c r="S166" s="236"/>
      <c r="T166" s="236"/>
      <c r="U166" s="236"/>
      <c r="V166" s="236"/>
      <c r="W166" s="236"/>
      <c r="X166" s="232"/>
      <c r="Y166" s="236"/>
      <c r="Z166" s="236"/>
      <c r="AA166" s="236"/>
      <c r="AB166" s="236"/>
      <c r="AC166" s="236"/>
      <c r="AD166" s="236"/>
      <c r="AE166" s="236"/>
      <c r="AF166" s="236"/>
      <c r="AG166" s="236"/>
      <c r="AH166" s="236"/>
      <c r="AI166" s="236"/>
      <c r="AJ166" s="236"/>
      <c r="AK166" s="236"/>
      <c r="AL166" s="236"/>
      <c r="AM166" s="236"/>
      <c r="AN166" s="236"/>
      <c r="AO166" s="236"/>
      <c r="AP166" s="236"/>
      <c r="AQ166" s="236"/>
      <c r="AR166" s="236"/>
      <c r="AS166" s="236"/>
      <c r="AT166" s="236"/>
      <c r="AU166" s="236"/>
      <c r="AV166" s="236"/>
      <c r="AW166" s="236"/>
      <c r="AX166" s="236"/>
      <c r="AY166" s="236"/>
      <c r="AZ166" s="232"/>
      <c r="BA166" s="236"/>
      <c r="BB166" s="236"/>
      <c r="BC166" s="236"/>
      <c r="BD166" s="236"/>
    </row>
    <row r="167" spans="1:56" ht="17.25" customHeight="1" thickBot="1" x14ac:dyDescent="0.2">
      <c r="A167" s="22" t="s">
        <v>44</v>
      </c>
      <c r="B167" s="55">
        <f>SUM(C167:F167,R167:U167,X167,AE167:AK167,AM167:AP167,AU167:AV167,AY167:AZ167)</f>
        <v>20</v>
      </c>
      <c r="C167" s="65">
        <v>2</v>
      </c>
      <c r="D167" s="66"/>
      <c r="E167" s="67">
        <v>2</v>
      </c>
      <c r="F167" s="67"/>
      <c r="G167" s="237" t="s">
        <v>129</v>
      </c>
      <c r="H167" s="238"/>
      <c r="I167" s="238"/>
      <c r="J167" s="238"/>
      <c r="K167" s="238"/>
      <c r="L167" s="238"/>
      <c r="M167" s="238"/>
      <c r="N167" s="238"/>
      <c r="O167" s="239"/>
      <c r="P167" s="246" t="s">
        <v>135</v>
      </c>
      <c r="Q167" s="247"/>
      <c r="R167" s="41">
        <v>2</v>
      </c>
      <c r="S167" s="85"/>
      <c r="T167" s="86">
        <v>2</v>
      </c>
      <c r="U167" s="393" t="s">
        <v>128</v>
      </c>
      <c r="V167" s="252" t="s">
        <v>144</v>
      </c>
      <c r="W167" s="168"/>
      <c r="X167" s="85">
        <v>2</v>
      </c>
      <c r="Y167" s="228"/>
      <c r="Z167" s="228"/>
      <c r="AA167" s="228"/>
      <c r="AB167" s="228"/>
      <c r="AC167" s="228"/>
      <c r="AD167" s="228"/>
      <c r="AE167" s="86">
        <v>2</v>
      </c>
      <c r="AF167" s="41"/>
      <c r="AG167" s="41">
        <v>2</v>
      </c>
      <c r="AH167" s="41"/>
      <c r="AI167" s="85"/>
      <c r="AJ167" s="86">
        <v>2</v>
      </c>
      <c r="AK167" s="41"/>
      <c r="AL167" s="165" t="s">
        <v>139</v>
      </c>
      <c r="AM167" s="85"/>
      <c r="AN167" s="89">
        <v>2</v>
      </c>
      <c r="AO167" s="41"/>
      <c r="AP167" s="41"/>
      <c r="AQ167" s="180" t="s">
        <v>144</v>
      </c>
      <c r="AR167" s="246" t="s">
        <v>135</v>
      </c>
      <c r="AS167" s="247"/>
      <c r="AT167" s="168" t="s">
        <v>140</v>
      </c>
      <c r="AU167" s="41">
        <v>2</v>
      </c>
      <c r="AV167" s="91"/>
      <c r="AW167" s="171" t="s">
        <v>128</v>
      </c>
      <c r="AX167" s="172"/>
      <c r="AY167" s="41"/>
      <c r="AZ167" s="85"/>
      <c r="BA167" s="229" t="s">
        <v>56</v>
      </c>
      <c r="BB167" s="229"/>
      <c r="BC167" s="229"/>
      <c r="BD167" s="229"/>
    </row>
    <row r="168" spans="1:56" ht="17.25" customHeight="1" thickBot="1" x14ac:dyDescent="0.2">
      <c r="A168" s="25" t="s">
        <v>49</v>
      </c>
      <c r="B168" s="55">
        <f t="shared" ref="B168:B172" si="374">SUM(C168:F168,R168:U168,X168,AE168:AK168,AM168:AP168,AU168:AV168,AY168:AZ168)</f>
        <v>22</v>
      </c>
      <c r="C168" s="69"/>
      <c r="D168" s="57">
        <v>2</v>
      </c>
      <c r="E168" s="58"/>
      <c r="F168" s="58">
        <v>2</v>
      </c>
      <c r="G168" s="240"/>
      <c r="H168" s="241"/>
      <c r="I168" s="241"/>
      <c r="J168" s="241"/>
      <c r="K168" s="241"/>
      <c r="L168" s="241"/>
      <c r="M168" s="241"/>
      <c r="N168" s="241"/>
      <c r="O168" s="242"/>
      <c r="P168" s="248"/>
      <c r="Q168" s="249"/>
      <c r="R168" s="24"/>
      <c r="S168" s="82">
        <v>2</v>
      </c>
      <c r="T168" s="84"/>
      <c r="U168" s="394"/>
      <c r="V168" s="253"/>
      <c r="W168" s="169"/>
      <c r="X168" s="82"/>
      <c r="Y168" s="229"/>
      <c r="Z168" s="229"/>
      <c r="AA168" s="229"/>
      <c r="AB168" s="229"/>
      <c r="AC168" s="229"/>
      <c r="AD168" s="229"/>
      <c r="AE168" s="84"/>
      <c r="AF168" s="24">
        <v>2</v>
      </c>
      <c r="AG168" s="24"/>
      <c r="AH168" s="24">
        <v>2</v>
      </c>
      <c r="AI168" s="82">
        <v>2</v>
      </c>
      <c r="AJ168" s="84"/>
      <c r="AK168" s="24">
        <v>2</v>
      </c>
      <c r="AL168" s="166"/>
      <c r="AM168" s="82">
        <v>2</v>
      </c>
      <c r="AN168" s="90"/>
      <c r="AO168" s="61">
        <v>2</v>
      </c>
      <c r="AP168" s="61"/>
      <c r="AQ168" s="181"/>
      <c r="AR168" s="248"/>
      <c r="AS168" s="249"/>
      <c r="AT168" s="169"/>
      <c r="AU168" s="24"/>
      <c r="AV168" s="92">
        <v>2</v>
      </c>
      <c r="AW168" s="173"/>
      <c r="AX168" s="174"/>
      <c r="AY168" s="24"/>
      <c r="AZ168" s="83">
        <v>2</v>
      </c>
      <c r="BA168" s="229"/>
      <c r="BB168" s="229"/>
      <c r="BC168" s="229"/>
      <c r="BD168" s="229"/>
    </row>
    <row r="169" spans="1:56" ht="17.25" customHeight="1" thickBot="1" x14ac:dyDescent="0.2">
      <c r="A169" s="25" t="s">
        <v>50</v>
      </c>
      <c r="B169" s="55">
        <f t="shared" si="374"/>
        <v>18</v>
      </c>
      <c r="C169" s="69"/>
      <c r="D169" s="57"/>
      <c r="E169" s="60"/>
      <c r="F169" s="60"/>
      <c r="G169" s="240"/>
      <c r="H169" s="241"/>
      <c r="I169" s="241"/>
      <c r="J169" s="241"/>
      <c r="K169" s="241"/>
      <c r="L169" s="241"/>
      <c r="M169" s="241"/>
      <c r="N169" s="241"/>
      <c r="O169" s="242"/>
      <c r="P169" s="248"/>
      <c r="Q169" s="249"/>
      <c r="R169" s="24"/>
      <c r="S169" s="82"/>
      <c r="T169" s="84">
        <v>2</v>
      </c>
      <c r="U169" s="394"/>
      <c r="V169" s="253"/>
      <c r="W169" s="169"/>
      <c r="X169" s="82">
        <v>2</v>
      </c>
      <c r="Y169" s="229"/>
      <c r="Z169" s="229"/>
      <c r="AA169" s="229"/>
      <c r="AB169" s="229"/>
      <c r="AC169" s="229"/>
      <c r="AD169" s="229"/>
      <c r="AE169" s="84"/>
      <c r="AF169" s="24">
        <v>2</v>
      </c>
      <c r="AG169" s="24"/>
      <c r="AH169" s="24">
        <v>2</v>
      </c>
      <c r="AI169" s="82"/>
      <c r="AJ169" s="84">
        <v>2</v>
      </c>
      <c r="AK169" s="24"/>
      <c r="AL169" s="166"/>
      <c r="AM169" s="82"/>
      <c r="AN169" s="90">
        <v>2</v>
      </c>
      <c r="AO169" s="24"/>
      <c r="AP169" s="24">
        <v>2</v>
      </c>
      <c r="AQ169" s="181"/>
      <c r="AR169" s="248"/>
      <c r="AS169" s="249"/>
      <c r="AT169" s="169"/>
      <c r="AU169" s="24">
        <v>2</v>
      </c>
      <c r="AV169" s="92"/>
      <c r="AW169" s="173"/>
      <c r="AX169" s="174"/>
      <c r="AY169" s="24">
        <v>2</v>
      </c>
      <c r="AZ169" s="82"/>
      <c r="BA169" s="229"/>
      <c r="BB169" s="229"/>
      <c r="BC169" s="229"/>
      <c r="BD169" s="229"/>
    </row>
    <row r="170" spans="1:56" ht="17.25" customHeight="1" thickBot="1" x14ac:dyDescent="0.2">
      <c r="A170" s="25" t="s">
        <v>51</v>
      </c>
      <c r="B170" s="55">
        <f t="shared" si="374"/>
        <v>32</v>
      </c>
      <c r="C170" s="69">
        <v>2</v>
      </c>
      <c r="D170" s="57">
        <v>2</v>
      </c>
      <c r="E170" s="58">
        <v>2</v>
      </c>
      <c r="F170" s="58">
        <v>2</v>
      </c>
      <c r="G170" s="240"/>
      <c r="H170" s="241"/>
      <c r="I170" s="241"/>
      <c r="J170" s="241"/>
      <c r="K170" s="241"/>
      <c r="L170" s="241"/>
      <c r="M170" s="241"/>
      <c r="N170" s="241"/>
      <c r="O170" s="242"/>
      <c r="P170" s="248"/>
      <c r="Q170" s="249"/>
      <c r="R170" s="24">
        <v>2</v>
      </c>
      <c r="S170" s="82">
        <v>2</v>
      </c>
      <c r="T170" s="84"/>
      <c r="U170" s="394"/>
      <c r="V170" s="253"/>
      <c r="W170" s="169"/>
      <c r="X170" s="82"/>
      <c r="Y170" s="229"/>
      <c r="Z170" s="229"/>
      <c r="AA170" s="229"/>
      <c r="AB170" s="229"/>
      <c r="AC170" s="229"/>
      <c r="AD170" s="229"/>
      <c r="AE170" s="84">
        <v>2</v>
      </c>
      <c r="AF170" s="24"/>
      <c r="AG170" s="24">
        <v>2</v>
      </c>
      <c r="AH170" s="24"/>
      <c r="AI170" s="82">
        <v>2</v>
      </c>
      <c r="AJ170" s="84"/>
      <c r="AK170" s="24">
        <v>2</v>
      </c>
      <c r="AL170" s="166"/>
      <c r="AM170" s="82">
        <v>2</v>
      </c>
      <c r="AN170" s="90"/>
      <c r="AO170" s="24">
        <v>2</v>
      </c>
      <c r="AP170" s="24">
        <v>2</v>
      </c>
      <c r="AQ170" s="181"/>
      <c r="AR170" s="248"/>
      <c r="AS170" s="249"/>
      <c r="AT170" s="169"/>
      <c r="AU170" s="24">
        <v>2</v>
      </c>
      <c r="AV170" s="92">
        <v>2</v>
      </c>
      <c r="AW170" s="173"/>
      <c r="AX170" s="174"/>
      <c r="AY170" s="24"/>
      <c r="AZ170" s="82">
        <v>2</v>
      </c>
      <c r="BA170" s="229"/>
      <c r="BB170" s="229"/>
      <c r="BC170" s="229"/>
      <c r="BD170" s="229"/>
    </row>
    <row r="171" spans="1:56" ht="17.25" customHeight="1" thickBot="1" x14ac:dyDescent="0.2">
      <c r="A171" s="25" t="s">
        <v>52</v>
      </c>
      <c r="B171" s="55">
        <f t="shared" si="374"/>
        <v>22</v>
      </c>
      <c r="C171" s="69"/>
      <c r="D171" s="57">
        <v>2</v>
      </c>
      <c r="E171" s="58"/>
      <c r="F171" s="58">
        <v>2</v>
      </c>
      <c r="G171" s="240"/>
      <c r="H171" s="241"/>
      <c r="I171" s="241"/>
      <c r="J171" s="241"/>
      <c r="K171" s="241"/>
      <c r="L171" s="241"/>
      <c r="M171" s="241"/>
      <c r="N171" s="241"/>
      <c r="O171" s="242"/>
      <c r="P171" s="248"/>
      <c r="Q171" s="249"/>
      <c r="R171" s="61"/>
      <c r="S171" s="82">
        <v>2</v>
      </c>
      <c r="T171" s="81"/>
      <c r="U171" s="394"/>
      <c r="V171" s="253"/>
      <c r="W171" s="169"/>
      <c r="X171" s="82">
        <v>2</v>
      </c>
      <c r="Y171" s="229"/>
      <c r="Z171" s="229"/>
      <c r="AA171" s="229"/>
      <c r="AB171" s="229"/>
      <c r="AC171" s="229"/>
      <c r="AD171" s="229"/>
      <c r="AE171" s="81"/>
      <c r="AF171" s="24">
        <v>2</v>
      </c>
      <c r="AG171" s="24"/>
      <c r="AH171" s="24">
        <v>2</v>
      </c>
      <c r="AI171" s="82"/>
      <c r="AJ171" s="81">
        <v>2</v>
      </c>
      <c r="AK171" s="24"/>
      <c r="AL171" s="166"/>
      <c r="AM171" s="82">
        <v>2</v>
      </c>
      <c r="AN171" s="84"/>
      <c r="AO171" s="24">
        <v>2</v>
      </c>
      <c r="AP171" s="24"/>
      <c r="AQ171" s="181"/>
      <c r="AR171" s="248"/>
      <c r="AS171" s="249"/>
      <c r="AT171" s="169"/>
      <c r="AU171" s="61" t="s">
        <v>113</v>
      </c>
      <c r="AV171" s="92"/>
      <c r="AW171" s="173"/>
      <c r="AX171" s="174"/>
      <c r="AY171" s="61">
        <v>2</v>
      </c>
      <c r="AZ171" s="82">
        <v>2</v>
      </c>
      <c r="BA171" s="229"/>
      <c r="BB171" s="229"/>
      <c r="BC171" s="229"/>
      <c r="BD171" s="229"/>
    </row>
    <row r="172" spans="1:56" ht="17.25" customHeight="1" thickBot="1" x14ac:dyDescent="0.2">
      <c r="A172" s="25" t="s">
        <v>53</v>
      </c>
      <c r="B172" s="55">
        <f t="shared" si="374"/>
        <v>24</v>
      </c>
      <c r="C172" s="69">
        <v>2</v>
      </c>
      <c r="D172" s="57"/>
      <c r="E172" s="58">
        <v>2</v>
      </c>
      <c r="F172" s="58"/>
      <c r="G172" s="240"/>
      <c r="H172" s="241"/>
      <c r="I172" s="241"/>
      <c r="J172" s="241"/>
      <c r="K172" s="241"/>
      <c r="L172" s="241"/>
      <c r="M172" s="241"/>
      <c r="N172" s="241"/>
      <c r="O172" s="242"/>
      <c r="P172" s="248"/>
      <c r="Q172" s="249"/>
      <c r="R172" s="24">
        <v>2</v>
      </c>
      <c r="S172" s="82"/>
      <c r="T172" s="81">
        <v>2</v>
      </c>
      <c r="U172" s="394"/>
      <c r="V172" s="253"/>
      <c r="W172" s="169"/>
      <c r="X172" s="82"/>
      <c r="Y172" s="229"/>
      <c r="Z172" s="229"/>
      <c r="AA172" s="229"/>
      <c r="AB172" s="229"/>
      <c r="AC172" s="229"/>
      <c r="AD172" s="229"/>
      <c r="AE172" s="84">
        <v>2</v>
      </c>
      <c r="AF172" s="24"/>
      <c r="AG172" s="24">
        <v>2</v>
      </c>
      <c r="AH172" s="24"/>
      <c r="AI172" s="82">
        <v>2</v>
      </c>
      <c r="AJ172" s="84"/>
      <c r="AK172" s="24">
        <v>2</v>
      </c>
      <c r="AL172" s="166"/>
      <c r="AM172" s="82"/>
      <c r="AN172" s="84">
        <v>2</v>
      </c>
      <c r="AO172" s="24"/>
      <c r="AP172" s="24">
        <v>2</v>
      </c>
      <c r="AQ172" s="181"/>
      <c r="AR172" s="248"/>
      <c r="AS172" s="249"/>
      <c r="AT172" s="169"/>
      <c r="AU172" s="24"/>
      <c r="AV172" s="92">
        <v>2</v>
      </c>
      <c r="AW172" s="173"/>
      <c r="AX172" s="174"/>
      <c r="AY172" s="24">
        <v>2</v>
      </c>
      <c r="AZ172" s="82"/>
      <c r="BA172" s="229"/>
      <c r="BB172" s="229"/>
      <c r="BC172" s="229"/>
      <c r="BD172" s="229"/>
    </row>
    <row r="173" spans="1:56" ht="17.25" customHeight="1" thickBot="1" x14ac:dyDescent="0.2">
      <c r="A173" s="25" t="s">
        <v>54</v>
      </c>
      <c r="B173" s="56">
        <f>SUM(B167:B172)</f>
        <v>138</v>
      </c>
      <c r="C173" s="56">
        <f t="shared" ref="C173:F173" si="375">SUM(C167:C172)</f>
        <v>6</v>
      </c>
      <c r="D173" s="56">
        <f t="shared" si="375"/>
        <v>6</v>
      </c>
      <c r="E173" s="56">
        <f t="shared" si="375"/>
        <v>6</v>
      </c>
      <c r="F173" s="56">
        <f t="shared" si="375"/>
        <v>6</v>
      </c>
      <c r="G173" s="243"/>
      <c r="H173" s="244"/>
      <c r="I173" s="244"/>
      <c r="J173" s="244"/>
      <c r="K173" s="244"/>
      <c r="L173" s="244"/>
      <c r="M173" s="244"/>
      <c r="N173" s="244"/>
      <c r="O173" s="245"/>
      <c r="P173" s="250"/>
      <c r="Q173" s="251"/>
      <c r="R173" s="56">
        <f t="shared" ref="R173" si="376">SUM(R167:R172)</f>
        <v>6</v>
      </c>
      <c r="S173" s="56">
        <f t="shared" ref="S173" si="377">SUM(S167:S172)</f>
        <v>6</v>
      </c>
      <c r="T173" s="56">
        <f t="shared" ref="T173" si="378">SUM(T167:T172)</f>
        <v>6</v>
      </c>
      <c r="U173" s="406"/>
      <c r="V173" s="254"/>
      <c r="W173" s="170"/>
      <c r="X173" s="122">
        <f t="shared" ref="X173" si="379">SUM(X167:X172)</f>
        <v>6</v>
      </c>
      <c r="Y173" s="230"/>
      <c r="Z173" s="230"/>
      <c r="AA173" s="230"/>
      <c r="AB173" s="230"/>
      <c r="AC173" s="230"/>
      <c r="AD173" s="230"/>
      <c r="AE173" s="56">
        <f t="shared" ref="AE173" si="380">SUM(AE167:AE172)</f>
        <v>6</v>
      </c>
      <c r="AF173" s="56">
        <f t="shared" ref="AF173" si="381">SUM(AF167:AF172)</f>
        <v>6</v>
      </c>
      <c r="AG173" s="56">
        <f t="shared" ref="AG173" si="382">SUM(AG167:AG172)</f>
        <v>6</v>
      </c>
      <c r="AH173" s="56">
        <f t="shared" ref="AH173" si="383">SUM(AH167:AH172)</f>
        <v>6</v>
      </c>
      <c r="AI173" s="56">
        <f t="shared" ref="AI173" si="384">SUM(AI167:AI172)</f>
        <v>6</v>
      </c>
      <c r="AJ173" s="56">
        <f t="shared" ref="AJ173" si="385">SUM(AJ167:AJ172)</f>
        <v>6</v>
      </c>
      <c r="AK173" s="56">
        <f t="shared" ref="AK173" si="386">SUM(AK167:AK172)</f>
        <v>6</v>
      </c>
      <c r="AL173" s="167"/>
      <c r="AM173" s="56">
        <f t="shared" ref="AM173" si="387">SUM(AM167:AM172)</f>
        <v>6</v>
      </c>
      <c r="AN173" s="56">
        <f t="shared" ref="AN173" si="388">SUM(AN167:AN172)</f>
        <v>6</v>
      </c>
      <c r="AO173" s="56">
        <f t="shared" ref="AO173" si="389">SUM(AO167:AO172)</f>
        <v>6</v>
      </c>
      <c r="AP173" s="56">
        <f t="shared" ref="AP173" si="390">SUM(AP167:AP172)</f>
        <v>6</v>
      </c>
      <c r="AQ173" s="182"/>
      <c r="AR173" s="250"/>
      <c r="AS173" s="251"/>
      <c r="AT173" s="170"/>
      <c r="AU173" s="56">
        <f t="shared" ref="AU173:AV173" si="391">SUM(AU167:AU172)</f>
        <v>6</v>
      </c>
      <c r="AV173" s="56">
        <f t="shared" si="391"/>
        <v>6</v>
      </c>
      <c r="AW173" s="175"/>
      <c r="AX173" s="176"/>
      <c r="AY173" s="56">
        <f t="shared" ref="AY173:AZ173" si="392">SUM(AY167:AY172)</f>
        <v>6</v>
      </c>
      <c r="AZ173" s="122">
        <f t="shared" si="392"/>
        <v>6</v>
      </c>
      <c r="BA173" s="230"/>
      <c r="BB173" s="230"/>
      <c r="BC173" s="230"/>
      <c r="BD173" s="230"/>
    </row>
    <row r="174" spans="1:56" ht="9" thickBot="1" x14ac:dyDescent="0.2">
      <c r="A174" s="183" t="s">
        <v>68</v>
      </c>
      <c r="B174" s="184"/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  <c r="O174" s="184"/>
      <c r="P174" s="184"/>
      <c r="Q174" s="184"/>
      <c r="R174" s="184"/>
      <c r="S174" s="184"/>
      <c r="T174" s="184"/>
      <c r="U174" s="184"/>
      <c r="V174" s="184"/>
      <c r="W174" s="184"/>
      <c r="X174" s="184"/>
      <c r="Y174" s="184"/>
      <c r="Z174" s="184"/>
      <c r="AA174" s="184"/>
      <c r="AB174" s="184"/>
      <c r="AC174" s="184"/>
      <c r="AD174" s="184"/>
      <c r="AE174" s="184"/>
      <c r="AF174" s="184"/>
      <c r="AG174" s="184"/>
      <c r="AH174" s="184"/>
      <c r="AI174" s="184"/>
      <c r="AJ174" s="184"/>
      <c r="AK174" s="184"/>
      <c r="AL174" s="184"/>
      <c r="AM174" s="184"/>
      <c r="AN174" s="184"/>
      <c r="AO174" s="184"/>
      <c r="AP174" s="184"/>
      <c r="AQ174" s="184"/>
      <c r="AR174" s="184"/>
      <c r="AS174" s="184"/>
      <c r="AT174" s="184"/>
      <c r="AU174" s="184"/>
      <c r="AV174" s="184"/>
      <c r="AW174" s="184"/>
      <c r="AX174" s="184"/>
      <c r="AY174" s="184"/>
      <c r="AZ174" s="184"/>
      <c r="BA174" s="184"/>
      <c r="BB174" s="184"/>
      <c r="BC174" s="184"/>
      <c r="BD174" s="184"/>
    </row>
    <row r="175" spans="1:56" ht="16.5" customHeight="1" thickBot="1" x14ac:dyDescent="0.2">
      <c r="A175" s="22" t="s">
        <v>44</v>
      </c>
      <c r="B175" s="55">
        <f>SUM(C175:J175,L175:P175,V175:X175,AE175:AK175,AM175:AN175,AU175:AV175,AY175:AZ175)</f>
        <v>20</v>
      </c>
      <c r="C175" s="65">
        <v>2</v>
      </c>
      <c r="D175" s="66"/>
      <c r="E175" s="67">
        <v>2</v>
      </c>
      <c r="F175" s="67"/>
      <c r="G175" s="118">
        <v>2</v>
      </c>
      <c r="H175" s="74"/>
      <c r="I175" s="75"/>
      <c r="J175" s="391">
        <v>2</v>
      </c>
      <c r="K175" s="165" t="s">
        <v>139</v>
      </c>
      <c r="L175" s="78"/>
      <c r="M175" s="79"/>
      <c r="N175" s="41">
        <v>2</v>
      </c>
      <c r="O175" s="80"/>
      <c r="P175" s="78"/>
      <c r="Q175" s="265" t="s">
        <v>135</v>
      </c>
      <c r="R175" s="266"/>
      <c r="S175" s="266"/>
      <c r="T175" s="266"/>
      <c r="U175" s="267"/>
      <c r="V175" s="41"/>
      <c r="W175" s="41">
        <v>2</v>
      </c>
      <c r="X175" s="85"/>
      <c r="Y175" s="228"/>
      <c r="Z175" s="228"/>
      <c r="AA175" s="228"/>
      <c r="AB175" s="228"/>
      <c r="AC175" s="228"/>
      <c r="AD175" s="228"/>
      <c r="AE175" s="86"/>
      <c r="AF175" s="41">
        <v>2</v>
      </c>
      <c r="AG175" s="41"/>
      <c r="AH175" s="41"/>
      <c r="AI175" s="85">
        <v>2</v>
      </c>
      <c r="AJ175" s="86"/>
      <c r="AK175" s="41"/>
      <c r="AL175" s="165" t="s">
        <v>139</v>
      </c>
      <c r="AM175" s="85"/>
      <c r="AN175" s="89">
        <v>2</v>
      </c>
      <c r="AO175" s="191" t="s">
        <v>135</v>
      </c>
      <c r="AP175" s="192"/>
      <c r="AQ175" s="192"/>
      <c r="AR175" s="192"/>
      <c r="AS175" s="193"/>
      <c r="AT175" s="168" t="s">
        <v>140</v>
      </c>
      <c r="AU175" s="41"/>
      <c r="AV175" s="91">
        <v>2</v>
      </c>
      <c r="AW175" s="171" t="s">
        <v>128</v>
      </c>
      <c r="AX175" s="172"/>
      <c r="AY175" s="41"/>
      <c r="AZ175" s="85"/>
      <c r="BA175" s="229" t="s">
        <v>56</v>
      </c>
      <c r="BB175" s="229"/>
      <c r="BC175" s="229"/>
      <c r="BD175" s="229"/>
    </row>
    <row r="176" spans="1:56" ht="16.5" customHeight="1" thickBot="1" x14ac:dyDescent="0.2">
      <c r="A176" s="25" t="s">
        <v>49</v>
      </c>
      <c r="B176" s="55">
        <f t="shared" ref="B176:B180" si="393">SUM(C176:J176,L176:P176,V176:X176,AE176:AK176,AM176:AN176,AU176:AV176,AY176:AZ176)</f>
        <v>22</v>
      </c>
      <c r="C176" s="69"/>
      <c r="D176" s="57"/>
      <c r="E176" s="58"/>
      <c r="F176" s="58">
        <v>2</v>
      </c>
      <c r="G176" s="70"/>
      <c r="H176" s="77">
        <v>2</v>
      </c>
      <c r="I176" s="60" t="s">
        <v>113</v>
      </c>
      <c r="J176" s="62"/>
      <c r="K176" s="166"/>
      <c r="L176" s="81" t="s">
        <v>113</v>
      </c>
      <c r="M176" s="24">
        <v>2</v>
      </c>
      <c r="N176" s="24"/>
      <c r="O176" s="82">
        <v>2</v>
      </c>
      <c r="P176" s="81"/>
      <c r="Q176" s="268"/>
      <c r="R176" s="269"/>
      <c r="S176" s="269"/>
      <c r="T176" s="269"/>
      <c r="U176" s="270"/>
      <c r="V176" s="24">
        <v>2</v>
      </c>
      <c r="W176" s="24"/>
      <c r="X176" s="82">
        <v>2</v>
      </c>
      <c r="Y176" s="229"/>
      <c r="Z176" s="229"/>
      <c r="AA176" s="229"/>
      <c r="AB176" s="229"/>
      <c r="AC176" s="229"/>
      <c r="AD176" s="229"/>
      <c r="AE176" s="84"/>
      <c r="AF176" s="24"/>
      <c r="AG176" s="24">
        <v>2</v>
      </c>
      <c r="AH176" s="24"/>
      <c r="AI176" s="82"/>
      <c r="AJ176" s="84">
        <v>2</v>
      </c>
      <c r="AK176" s="24"/>
      <c r="AL176" s="166"/>
      <c r="AM176" s="82">
        <v>2</v>
      </c>
      <c r="AN176" s="90"/>
      <c r="AO176" s="194"/>
      <c r="AP176" s="195"/>
      <c r="AQ176" s="195"/>
      <c r="AR176" s="195"/>
      <c r="AS176" s="196"/>
      <c r="AT176" s="169"/>
      <c r="AU176" s="24">
        <v>2</v>
      </c>
      <c r="AV176" s="92"/>
      <c r="AW176" s="173"/>
      <c r="AX176" s="174"/>
      <c r="AY176" s="24">
        <v>2</v>
      </c>
      <c r="AZ176" s="83"/>
      <c r="BA176" s="229"/>
      <c r="BB176" s="229"/>
      <c r="BC176" s="229"/>
      <c r="BD176" s="229"/>
    </row>
    <row r="177" spans="1:56" ht="16.5" customHeight="1" thickBot="1" x14ac:dyDescent="0.2">
      <c r="A177" s="25" t="s">
        <v>50</v>
      </c>
      <c r="B177" s="55">
        <f t="shared" si="393"/>
        <v>20</v>
      </c>
      <c r="C177" s="69"/>
      <c r="D177" s="57"/>
      <c r="E177" s="60"/>
      <c r="F177" s="60"/>
      <c r="G177" s="71"/>
      <c r="H177" s="77"/>
      <c r="I177" s="60"/>
      <c r="J177" s="62"/>
      <c r="K177" s="166"/>
      <c r="L177" s="81"/>
      <c r="M177" s="61"/>
      <c r="N177" s="24"/>
      <c r="O177" s="83"/>
      <c r="P177" s="81"/>
      <c r="Q177" s="268"/>
      <c r="R177" s="269"/>
      <c r="S177" s="269"/>
      <c r="T177" s="269"/>
      <c r="U177" s="270"/>
      <c r="V177" s="24"/>
      <c r="W177" s="24">
        <v>2</v>
      </c>
      <c r="X177" s="82"/>
      <c r="Y177" s="229"/>
      <c r="Z177" s="229"/>
      <c r="AA177" s="229"/>
      <c r="AB177" s="229"/>
      <c r="AC177" s="229"/>
      <c r="AD177" s="229"/>
      <c r="AE177" s="84">
        <v>2</v>
      </c>
      <c r="AF177" s="24">
        <v>2</v>
      </c>
      <c r="AG177" s="24"/>
      <c r="AH177" s="24">
        <v>2</v>
      </c>
      <c r="AI177" s="82">
        <v>2</v>
      </c>
      <c r="AJ177" s="84"/>
      <c r="AK177" s="24">
        <v>2</v>
      </c>
      <c r="AL177" s="166"/>
      <c r="AM177" s="82">
        <v>2</v>
      </c>
      <c r="AN177" s="90">
        <v>2</v>
      </c>
      <c r="AO177" s="194"/>
      <c r="AP177" s="195"/>
      <c r="AQ177" s="195"/>
      <c r="AR177" s="195"/>
      <c r="AS177" s="196"/>
      <c r="AT177" s="169"/>
      <c r="AU177" s="24"/>
      <c r="AV177" s="92">
        <v>2</v>
      </c>
      <c r="AW177" s="173"/>
      <c r="AX177" s="174"/>
      <c r="AY177" s="24"/>
      <c r="AZ177" s="82">
        <v>2</v>
      </c>
      <c r="BA177" s="229"/>
      <c r="BB177" s="229"/>
      <c r="BC177" s="229"/>
      <c r="BD177" s="229"/>
    </row>
    <row r="178" spans="1:56" ht="16.5" customHeight="1" thickBot="1" x14ac:dyDescent="0.2">
      <c r="A178" s="25" t="s">
        <v>51</v>
      </c>
      <c r="B178" s="55">
        <f t="shared" si="393"/>
        <v>32</v>
      </c>
      <c r="C178" s="69"/>
      <c r="D178" s="57">
        <v>2</v>
      </c>
      <c r="E178" s="58" t="s">
        <v>113</v>
      </c>
      <c r="F178" s="58">
        <v>2</v>
      </c>
      <c r="G178" s="70"/>
      <c r="H178" s="77"/>
      <c r="I178" s="60">
        <v>2</v>
      </c>
      <c r="J178" s="62"/>
      <c r="K178" s="166"/>
      <c r="L178" s="81">
        <v>2</v>
      </c>
      <c r="M178" s="24"/>
      <c r="N178" s="24">
        <v>2</v>
      </c>
      <c r="O178" s="82"/>
      <c r="P178" s="81">
        <v>2</v>
      </c>
      <c r="Q178" s="268"/>
      <c r="R178" s="269"/>
      <c r="S178" s="269"/>
      <c r="T178" s="269"/>
      <c r="U178" s="270"/>
      <c r="V178" s="24">
        <v>2</v>
      </c>
      <c r="W178" s="24"/>
      <c r="X178" s="82">
        <v>2</v>
      </c>
      <c r="Y178" s="229"/>
      <c r="Z178" s="229"/>
      <c r="AA178" s="229"/>
      <c r="AB178" s="229"/>
      <c r="AC178" s="229"/>
      <c r="AD178" s="229"/>
      <c r="AE178" s="84">
        <v>2</v>
      </c>
      <c r="AF178" s="24"/>
      <c r="AG178" s="24">
        <v>2</v>
      </c>
      <c r="AH178" s="24">
        <v>2</v>
      </c>
      <c r="AI178" s="82"/>
      <c r="AJ178" s="84">
        <v>2</v>
      </c>
      <c r="AK178" s="24">
        <v>2</v>
      </c>
      <c r="AL178" s="166"/>
      <c r="AM178" s="82"/>
      <c r="AN178" s="90">
        <v>2</v>
      </c>
      <c r="AO178" s="194"/>
      <c r="AP178" s="195"/>
      <c r="AQ178" s="195"/>
      <c r="AR178" s="195"/>
      <c r="AS178" s="196"/>
      <c r="AT178" s="169"/>
      <c r="AU178" s="24">
        <v>2</v>
      </c>
      <c r="AV178" s="92"/>
      <c r="AW178" s="173"/>
      <c r="AX178" s="174"/>
      <c r="AY178" s="24">
        <v>2</v>
      </c>
      <c r="AZ178" s="82"/>
      <c r="BA178" s="229"/>
      <c r="BB178" s="229"/>
      <c r="BC178" s="229"/>
      <c r="BD178" s="229"/>
    </row>
    <row r="179" spans="1:56" ht="16.5" customHeight="1" thickBot="1" x14ac:dyDescent="0.2">
      <c r="A179" s="25" t="s">
        <v>52</v>
      </c>
      <c r="B179" s="55">
        <f t="shared" si="393"/>
        <v>38</v>
      </c>
      <c r="C179" s="69">
        <v>2</v>
      </c>
      <c r="D179" s="57">
        <v>2</v>
      </c>
      <c r="E179" s="58">
        <v>2</v>
      </c>
      <c r="F179" s="58"/>
      <c r="G179" s="70">
        <v>2</v>
      </c>
      <c r="H179" s="77">
        <v>2</v>
      </c>
      <c r="I179" s="60">
        <v>2</v>
      </c>
      <c r="J179" s="58">
        <v>2</v>
      </c>
      <c r="K179" s="166"/>
      <c r="L179" s="81">
        <v>2</v>
      </c>
      <c r="M179" s="63">
        <v>2</v>
      </c>
      <c r="N179" s="24"/>
      <c r="O179" s="83">
        <v>2</v>
      </c>
      <c r="P179" s="81">
        <v>2</v>
      </c>
      <c r="Q179" s="268"/>
      <c r="R179" s="269"/>
      <c r="S179" s="269"/>
      <c r="T179" s="269"/>
      <c r="U179" s="270"/>
      <c r="V179" s="61"/>
      <c r="W179" s="24">
        <v>2</v>
      </c>
      <c r="X179" s="82"/>
      <c r="Y179" s="229"/>
      <c r="Z179" s="229"/>
      <c r="AA179" s="229"/>
      <c r="AB179" s="229"/>
      <c r="AC179" s="229"/>
      <c r="AD179" s="229"/>
      <c r="AE179" s="81">
        <v>2</v>
      </c>
      <c r="AF179" s="24"/>
      <c r="AG179" s="24">
        <v>2</v>
      </c>
      <c r="AH179" s="24"/>
      <c r="AI179" s="82">
        <v>2</v>
      </c>
      <c r="AJ179" s="81"/>
      <c r="AK179" s="24">
        <v>2</v>
      </c>
      <c r="AL179" s="166"/>
      <c r="AM179" s="82"/>
      <c r="AN179" s="84"/>
      <c r="AO179" s="194"/>
      <c r="AP179" s="195"/>
      <c r="AQ179" s="195"/>
      <c r="AR179" s="195"/>
      <c r="AS179" s="196"/>
      <c r="AT179" s="169"/>
      <c r="AU179" s="61">
        <v>2</v>
      </c>
      <c r="AV179" s="92"/>
      <c r="AW179" s="173"/>
      <c r="AX179" s="174"/>
      <c r="AY179" s="61">
        <v>2</v>
      </c>
      <c r="AZ179" s="82">
        <v>2</v>
      </c>
      <c r="BA179" s="229"/>
      <c r="BB179" s="229"/>
      <c r="BC179" s="229"/>
      <c r="BD179" s="229"/>
    </row>
    <row r="180" spans="1:56" ht="16.5" customHeight="1" thickBot="1" x14ac:dyDescent="0.2">
      <c r="A180" s="25" t="s">
        <v>53</v>
      </c>
      <c r="B180" s="55">
        <f t="shared" si="393"/>
        <v>42</v>
      </c>
      <c r="C180" s="69">
        <v>2</v>
      </c>
      <c r="D180" s="57">
        <v>2</v>
      </c>
      <c r="E180" s="58">
        <v>2</v>
      </c>
      <c r="F180" s="58">
        <v>2</v>
      </c>
      <c r="G180" s="70">
        <v>2</v>
      </c>
      <c r="H180" s="77">
        <v>2</v>
      </c>
      <c r="I180" s="60">
        <v>2</v>
      </c>
      <c r="J180" s="58">
        <v>2</v>
      </c>
      <c r="K180" s="166"/>
      <c r="L180" s="84">
        <v>2</v>
      </c>
      <c r="M180" s="24">
        <v>2</v>
      </c>
      <c r="N180" s="24">
        <v>2</v>
      </c>
      <c r="O180" s="82">
        <v>2</v>
      </c>
      <c r="P180" s="84">
        <v>2</v>
      </c>
      <c r="Q180" s="268"/>
      <c r="R180" s="269"/>
      <c r="S180" s="269"/>
      <c r="T180" s="269"/>
      <c r="U180" s="270"/>
      <c r="V180" s="24">
        <v>2</v>
      </c>
      <c r="W180" s="24"/>
      <c r="X180" s="82">
        <v>2</v>
      </c>
      <c r="Y180" s="229"/>
      <c r="Z180" s="229"/>
      <c r="AA180" s="229"/>
      <c r="AB180" s="229"/>
      <c r="AC180" s="229"/>
      <c r="AD180" s="229"/>
      <c r="AE180" s="84"/>
      <c r="AF180" s="24">
        <v>2</v>
      </c>
      <c r="AG180" s="24"/>
      <c r="AH180" s="24">
        <v>2</v>
      </c>
      <c r="AI180" s="82"/>
      <c r="AJ180" s="84">
        <v>2</v>
      </c>
      <c r="AK180" s="24"/>
      <c r="AL180" s="166"/>
      <c r="AM180" s="82">
        <v>2</v>
      </c>
      <c r="AN180" s="84"/>
      <c r="AO180" s="194"/>
      <c r="AP180" s="195"/>
      <c r="AQ180" s="195"/>
      <c r="AR180" s="195"/>
      <c r="AS180" s="196"/>
      <c r="AT180" s="169"/>
      <c r="AU180" s="24"/>
      <c r="AV180" s="92">
        <v>2</v>
      </c>
      <c r="AW180" s="173"/>
      <c r="AX180" s="174"/>
      <c r="AY180" s="24"/>
      <c r="AZ180" s="82">
        <v>2</v>
      </c>
      <c r="BA180" s="229"/>
      <c r="BB180" s="229"/>
      <c r="BC180" s="229"/>
      <c r="BD180" s="229"/>
    </row>
    <row r="181" spans="1:56" ht="16.5" customHeight="1" thickBot="1" x14ac:dyDescent="0.2">
      <c r="A181" s="25" t="s">
        <v>54</v>
      </c>
      <c r="B181" s="56">
        <f>SUM(B175:B180)</f>
        <v>174</v>
      </c>
      <c r="C181" s="56">
        <f t="shared" ref="C181:L181" si="394">SUM(C175:C180)</f>
        <v>6</v>
      </c>
      <c r="D181" s="56">
        <f t="shared" si="394"/>
        <v>6</v>
      </c>
      <c r="E181" s="56">
        <f t="shared" si="394"/>
        <v>6</v>
      </c>
      <c r="F181" s="56">
        <f t="shared" si="394"/>
        <v>6</v>
      </c>
      <c r="G181" s="56">
        <f t="shared" si="394"/>
        <v>6</v>
      </c>
      <c r="H181" s="56">
        <f t="shared" si="394"/>
        <v>6</v>
      </c>
      <c r="I181" s="56">
        <f t="shared" si="394"/>
        <v>6</v>
      </c>
      <c r="J181" s="56">
        <f t="shared" si="394"/>
        <v>6</v>
      </c>
      <c r="K181" s="167"/>
      <c r="L181" s="56">
        <f t="shared" si="394"/>
        <v>6</v>
      </c>
      <c r="M181" s="56">
        <f t="shared" ref="M181" si="395">SUM(M175:M180)</f>
        <v>6</v>
      </c>
      <c r="N181" s="56">
        <f t="shared" ref="N181" si="396">SUM(N175:N180)</f>
        <v>6</v>
      </c>
      <c r="O181" s="56">
        <f t="shared" ref="O181" si="397">SUM(O175:O180)</f>
        <v>6</v>
      </c>
      <c r="P181" s="56">
        <f t="shared" ref="P181" si="398">SUM(P175:P180)</f>
        <v>6</v>
      </c>
      <c r="Q181" s="271"/>
      <c r="R181" s="272"/>
      <c r="S181" s="272"/>
      <c r="T181" s="272"/>
      <c r="U181" s="273"/>
      <c r="V181" s="56">
        <f t="shared" ref="V181" si="399">SUM(V175:V180)</f>
        <v>6</v>
      </c>
      <c r="W181" s="56">
        <f t="shared" ref="W181" si="400">SUM(W175:W180)</f>
        <v>6</v>
      </c>
      <c r="X181" s="122">
        <f t="shared" ref="X181" si="401">SUM(X175:X180)</f>
        <v>6</v>
      </c>
      <c r="Y181" s="230"/>
      <c r="Z181" s="230"/>
      <c r="AA181" s="230"/>
      <c r="AB181" s="230"/>
      <c r="AC181" s="230"/>
      <c r="AD181" s="230"/>
      <c r="AE181" s="56">
        <f t="shared" ref="AE181" si="402">SUM(AE175:AE180)</f>
        <v>6</v>
      </c>
      <c r="AF181" s="56">
        <f t="shared" ref="AF181" si="403">SUM(AF175:AF180)</f>
        <v>6</v>
      </c>
      <c r="AG181" s="56">
        <f t="shared" ref="AG181" si="404">SUM(AG175:AG180)</f>
        <v>6</v>
      </c>
      <c r="AH181" s="56">
        <f t="shared" ref="AH181" si="405">SUM(AH175:AH180)</f>
        <v>6</v>
      </c>
      <c r="AI181" s="56">
        <f t="shared" ref="AI181" si="406">SUM(AI175:AI180)</f>
        <v>6</v>
      </c>
      <c r="AJ181" s="56">
        <f t="shared" ref="AJ181" si="407">SUM(AJ175:AJ180)</f>
        <v>6</v>
      </c>
      <c r="AK181" s="56">
        <f t="shared" ref="AK181" si="408">SUM(AK175:AK180)</f>
        <v>6</v>
      </c>
      <c r="AL181" s="167"/>
      <c r="AM181" s="56">
        <f t="shared" ref="AM181:AN181" si="409">SUM(AM175:AM180)</f>
        <v>6</v>
      </c>
      <c r="AN181" s="56">
        <f t="shared" si="409"/>
        <v>6</v>
      </c>
      <c r="AO181" s="197"/>
      <c r="AP181" s="198"/>
      <c r="AQ181" s="198"/>
      <c r="AR181" s="198"/>
      <c r="AS181" s="199"/>
      <c r="AT181" s="170"/>
      <c r="AU181" s="56">
        <f t="shared" ref="AU181:AV181" si="410">SUM(AU175:AU180)</f>
        <v>6</v>
      </c>
      <c r="AV181" s="56">
        <f t="shared" si="410"/>
        <v>6</v>
      </c>
      <c r="AW181" s="175"/>
      <c r="AX181" s="176"/>
      <c r="AY181" s="56">
        <f t="shared" ref="AY181:AZ181" si="411">SUM(AY175:AY180)</f>
        <v>6</v>
      </c>
      <c r="AZ181" s="122">
        <f t="shared" si="411"/>
        <v>6</v>
      </c>
      <c r="BA181" s="230"/>
      <c r="BB181" s="230"/>
      <c r="BC181" s="230"/>
      <c r="BD181" s="230"/>
    </row>
    <row r="182" spans="1:56" ht="11.25" customHeight="1" thickBot="1" x14ac:dyDescent="0.2">
      <c r="A182" s="233" t="s">
        <v>145</v>
      </c>
      <c r="B182" s="234"/>
      <c r="C182" s="234"/>
      <c r="D182" s="234"/>
      <c r="E182" s="234"/>
      <c r="F182" s="234"/>
      <c r="G182" s="234"/>
      <c r="H182" s="234"/>
      <c r="I182" s="234"/>
      <c r="J182" s="234"/>
      <c r="K182" s="234"/>
      <c r="L182" s="234"/>
      <c r="M182" s="234"/>
      <c r="N182" s="234"/>
      <c r="O182" s="234"/>
      <c r="P182" s="234"/>
      <c r="Q182" s="234"/>
      <c r="R182" s="234"/>
      <c r="S182" s="234"/>
      <c r="T182" s="234"/>
      <c r="U182" s="234"/>
      <c r="V182" s="234"/>
      <c r="W182" s="234"/>
      <c r="X182" s="234"/>
      <c r="Y182" s="234"/>
      <c r="Z182" s="234"/>
      <c r="AA182" s="234"/>
      <c r="AB182" s="234"/>
      <c r="AC182" s="234"/>
      <c r="AD182" s="234"/>
      <c r="AE182" s="234"/>
      <c r="AF182" s="234"/>
      <c r="AG182" s="234"/>
      <c r="AH182" s="234"/>
      <c r="AI182" s="234"/>
      <c r="AJ182" s="234"/>
      <c r="AK182" s="234"/>
      <c r="AL182" s="234"/>
      <c r="AM182" s="234"/>
      <c r="AN182" s="234"/>
      <c r="AO182" s="234"/>
      <c r="AP182" s="234"/>
      <c r="AQ182" s="234"/>
      <c r="AR182" s="234"/>
      <c r="AS182" s="234"/>
      <c r="AT182" s="234"/>
      <c r="AU182" s="234"/>
      <c r="AV182" s="234"/>
      <c r="AW182" s="234"/>
      <c r="AX182" s="234"/>
      <c r="AY182" s="234"/>
      <c r="AZ182" s="234"/>
      <c r="BA182" s="234"/>
      <c r="BB182" s="234"/>
      <c r="BC182" s="234"/>
      <c r="BD182" s="234"/>
    </row>
    <row r="183" spans="1:56" ht="15.75" customHeight="1" thickBot="1" x14ac:dyDescent="0.2">
      <c r="A183" s="22" t="s">
        <v>44</v>
      </c>
      <c r="B183" s="55">
        <f>SUM(C183:J183,L183:P183,U183:X183,AE183:AK183,AM183:AN183,AS183,AU183:AV183,AY183:AZ183)</f>
        <v>22</v>
      </c>
      <c r="C183" s="65">
        <v>2</v>
      </c>
      <c r="D183" s="66"/>
      <c r="E183" s="67"/>
      <c r="F183" s="67">
        <v>2</v>
      </c>
      <c r="G183" s="68"/>
      <c r="H183" s="74"/>
      <c r="I183" s="75">
        <v>2</v>
      </c>
      <c r="J183" s="76"/>
      <c r="K183" s="165" t="s">
        <v>139</v>
      </c>
      <c r="L183" s="78"/>
      <c r="M183" s="79"/>
      <c r="N183" s="41"/>
      <c r="O183" s="80">
        <v>2</v>
      </c>
      <c r="P183" s="78">
        <v>2</v>
      </c>
      <c r="Q183" s="221" t="s">
        <v>146</v>
      </c>
      <c r="R183" s="252" t="s">
        <v>134</v>
      </c>
      <c r="S183" s="388"/>
      <c r="T183" s="168"/>
      <c r="U183" s="393" t="s">
        <v>128</v>
      </c>
      <c r="V183" s="41"/>
      <c r="W183" s="41">
        <v>2</v>
      </c>
      <c r="X183" s="85"/>
      <c r="Y183" s="228"/>
      <c r="Z183" s="228"/>
      <c r="AA183" s="228"/>
      <c r="AB183" s="228"/>
      <c r="AC183" s="228"/>
      <c r="AD183" s="228"/>
      <c r="AE183" s="86"/>
      <c r="AF183" s="41"/>
      <c r="AG183" s="41">
        <v>2</v>
      </c>
      <c r="AH183" s="41"/>
      <c r="AI183" s="85"/>
      <c r="AJ183" s="86">
        <v>2</v>
      </c>
      <c r="AK183" s="41"/>
      <c r="AL183" s="165" t="s">
        <v>139</v>
      </c>
      <c r="AM183" s="85"/>
      <c r="AN183" s="89">
        <v>2</v>
      </c>
      <c r="AO183" s="265" t="s">
        <v>134</v>
      </c>
      <c r="AP183" s="266"/>
      <c r="AQ183" s="266"/>
      <c r="AR183" s="267"/>
      <c r="AS183" s="79">
        <v>2</v>
      </c>
      <c r="AT183" s="168" t="s">
        <v>140</v>
      </c>
      <c r="AU183" s="41"/>
      <c r="AV183" s="91">
        <v>2</v>
      </c>
      <c r="AW183" s="171" t="s">
        <v>128</v>
      </c>
      <c r="AX183" s="172"/>
      <c r="AY183" s="41"/>
      <c r="AZ183" s="85"/>
      <c r="BA183" s="229" t="s">
        <v>56</v>
      </c>
      <c r="BB183" s="229"/>
      <c r="BC183" s="229"/>
      <c r="BD183" s="229"/>
    </row>
    <row r="184" spans="1:56" ht="15.75" customHeight="1" thickBot="1" x14ac:dyDescent="0.2">
      <c r="A184" s="25" t="s">
        <v>49</v>
      </c>
      <c r="B184" s="55">
        <f t="shared" ref="B184:B188" si="412">SUM(C184:J184,L184:P184,U184:X184,AE184:AK184,AM184:AN184,AS184,AU184:AV184,AY184:AZ184)</f>
        <v>22</v>
      </c>
      <c r="C184" s="69" t="s">
        <v>113</v>
      </c>
      <c r="D184" s="57">
        <v>2</v>
      </c>
      <c r="E184" s="58"/>
      <c r="F184" s="58"/>
      <c r="G184" s="70">
        <v>2</v>
      </c>
      <c r="H184" s="77"/>
      <c r="I184" s="60"/>
      <c r="J184" s="62">
        <v>2</v>
      </c>
      <c r="K184" s="166"/>
      <c r="L184" s="81"/>
      <c r="M184" s="24"/>
      <c r="N184" s="24">
        <v>2</v>
      </c>
      <c r="O184" s="82"/>
      <c r="P184" s="81"/>
      <c r="Q184" s="222"/>
      <c r="R184" s="253"/>
      <c r="S184" s="389"/>
      <c r="T184" s="169"/>
      <c r="U184" s="394"/>
      <c r="V184" s="24">
        <v>2</v>
      </c>
      <c r="W184" s="24"/>
      <c r="X184" s="82"/>
      <c r="Y184" s="229"/>
      <c r="Z184" s="229"/>
      <c r="AA184" s="229"/>
      <c r="AB184" s="229"/>
      <c r="AC184" s="229"/>
      <c r="AD184" s="229"/>
      <c r="AE184" s="84">
        <v>2</v>
      </c>
      <c r="AF184" s="24"/>
      <c r="AG184" s="24"/>
      <c r="AH184" s="24">
        <v>2</v>
      </c>
      <c r="AI184" s="82"/>
      <c r="AJ184" s="84"/>
      <c r="AK184" s="24">
        <v>2</v>
      </c>
      <c r="AL184" s="166"/>
      <c r="AM184" s="82">
        <v>2</v>
      </c>
      <c r="AN184" s="90"/>
      <c r="AO184" s="268"/>
      <c r="AP184" s="269"/>
      <c r="AQ184" s="269"/>
      <c r="AR184" s="270"/>
      <c r="AS184" s="61"/>
      <c r="AT184" s="169"/>
      <c r="AU184" s="24">
        <v>2</v>
      </c>
      <c r="AV184" s="92"/>
      <c r="AW184" s="173"/>
      <c r="AX184" s="174"/>
      <c r="AY184" s="24"/>
      <c r="AZ184" s="83">
        <v>2</v>
      </c>
      <c r="BA184" s="229"/>
      <c r="BB184" s="229"/>
      <c r="BC184" s="229"/>
      <c r="BD184" s="229"/>
    </row>
    <row r="185" spans="1:56" ht="15.75" customHeight="1" thickBot="1" x14ac:dyDescent="0.2">
      <c r="A185" s="25" t="s">
        <v>50</v>
      </c>
      <c r="B185" s="55">
        <f t="shared" si="412"/>
        <v>20</v>
      </c>
      <c r="C185" s="69" t="s">
        <v>113</v>
      </c>
      <c r="D185" s="57"/>
      <c r="E185" s="60"/>
      <c r="F185" s="60"/>
      <c r="G185" s="71"/>
      <c r="H185" s="77"/>
      <c r="I185" s="60"/>
      <c r="J185" s="62"/>
      <c r="K185" s="166"/>
      <c r="L185" s="81"/>
      <c r="M185" s="61"/>
      <c r="N185" s="24"/>
      <c r="O185" s="83"/>
      <c r="P185" s="81"/>
      <c r="Q185" s="222"/>
      <c r="R185" s="253"/>
      <c r="S185" s="389"/>
      <c r="T185" s="169"/>
      <c r="U185" s="394"/>
      <c r="V185" s="24">
        <v>2</v>
      </c>
      <c r="W185" s="24"/>
      <c r="X185" s="82">
        <v>2</v>
      </c>
      <c r="Y185" s="229"/>
      <c r="Z185" s="229"/>
      <c r="AA185" s="229"/>
      <c r="AB185" s="229"/>
      <c r="AC185" s="229"/>
      <c r="AD185" s="229"/>
      <c r="AE185" s="84"/>
      <c r="AF185" s="24">
        <v>2</v>
      </c>
      <c r="AG185" s="24">
        <v>2</v>
      </c>
      <c r="AH185" s="24"/>
      <c r="AI185" s="82">
        <v>2</v>
      </c>
      <c r="AJ185" s="84"/>
      <c r="AK185" s="24">
        <v>2</v>
      </c>
      <c r="AL185" s="166"/>
      <c r="AM185" s="82"/>
      <c r="AN185" s="90">
        <v>2</v>
      </c>
      <c r="AO185" s="268"/>
      <c r="AP185" s="269"/>
      <c r="AQ185" s="269"/>
      <c r="AR185" s="270"/>
      <c r="AS185" s="61">
        <v>2</v>
      </c>
      <c r="AT185" s="169"/>
      <c r="AU185" s="24"/>
      <c r="AV185" s="92">
        <v>2</v>
      </c>
      <c r="AW185" s="173"/>
      <c r="AX185" s="174"/>
      <c r="AY185" s="24">
        <v>2</v>
      </c>
      <c r="AZ185" s="82"/>
      <c r="BA185" s="229"/>
      <c r="BB185" s="229"/>
      <c r="BC185" s="229"/>
      <c r="BD185" s="229"/>
    </row>
    <row r="186" spans="1:56" ht="15.75" customHeight="1" thickBot="1" x14ac:dyDescent="0.2">
      <c r="A186" s="25" t="s">
        <v>51</v>
      </c>
      <c r="B186" s="55">
        <f t="shared" si="412"/>
        <v>32</v>
      </c>
      <c r="C186" s="69">
        <v>2</v>
      </c>
      <c r="D186" s="57" t="s">
        <v>113</v>
      </c>
      <c r="E186" s="58">
        <v>2</v>
      </c>
      <c r="F186" s="58"/>
      <c r="G186" s="70">
        <v>2</v>
      </c>
      <c r="H186" s="77">
        <v>2</v>
      </c>
      <c r="I186" s="60"/>
      <c r="J186" s="62">
        <v>2</v>
      </c>
      <c r="K186" s="166"/>
      <c r="L186" s="81">
        <v>2</v>
      </c>
      <c r="M186" s="24">
        <v>2</v>
      </c>
      <c r="N186" s="24"/>
      <c r="O186" s="82">
        <v>2</v>
      </c>
      <c r="P186" s="81"/>
      <c r="Q186" s="222"/>
      <c r="R186" s="253"/>
      <c r="S186" s="389"/>
      <c r="T186" s="169"/>
      <c r="U186" s="394"/>
      <c r="V186" s="24"/>
      <c r="W186" s="24">
        <v>2</v>
      </c>
      <c r="X186" s="82">
        <v>2</v>
      </c>
      <c r="Y186" s="229"/>
      <c r="Z186" s="229"/>
      <c r="AA186" s="229"/>
      <c r="AB186" s="229"/>
      <c r="AC186" s="229"/>
      <c r="AD186" s="229"/>
      <c r="AE186" s="84"/>
      <c r="AF186" s="24">
        <v>2</v>
      </c>
      <c r="AG186" s="24"/>
      <c r="AH186" s="24">
        <v>2</v>
      </c>
      <c r="AI186" s="82"/>
      <c r="AJ186" s="84">
        <v>2</v>
      </c>
      <c r="AK186" s="24"/>
      <c r="AL186" s="166"/>
      <c r="AM186" s="82">
        <v>2</v>
      </c>
      <c r="AN186" s="90"/>
      <c r="AO186" s="268"/>
      <c r="AP186" s="269"/>
      <c r="AQ186" s="269"/>
      <c r="AR186" s="270"/>
      <c r="AS186" s="61">
        <v>2</v>
      </c>
      <c r="AT186" s="169"/>
      <c r="AU186" s="24">
        <v>2</v>
      </c>
      <c r="AV186" s="92"/>
      <c r="AW186" s="173"/>
      <c r="AX186" s="174"/>
      <c r="AY186" s="24"/>
      <c r="AZ186" s="82"/>
      <c r="BA186" s="229"/>
      <c r="BB186" s="229"/>
      <c r="BC186" s="229"/>
      <c r="BD186" s="229"/>
    </row>
    <row r="187" spans="1:56" ht="15.75" customHeight="1" thickBot="1" x14ac:dyDescent="0.2">
      <c r="A187" s="25" t="s">
        <v>52</v>
      </c>
      <c r="B187" s="55">
        <f t="shared" si="412"/>
        <v>38</v>
      </c>
      <c r="C187" s="69" t="s">
        <v>113</v>
      </c>
      <c r="D187" s="57">
        <v>2</v>
      </c>
      <c r="E187" s="58">
        <v>2</v>
      </c>
      <c r="F187" s="58">
        <v>2</v>
      </c>
      <c r="G187" s="70"/>
      <c r="H187" s="77">
        <v>2</v>
      </c>
      <c r="I187" s="60">
        <v>2</v>
      </c>
      <c r="J187" s="58"/>
      <c r="K187" s="166"/>
      <c r="L187" s="81">
        <v>2</v>
      </c>
      <c r="M187" s="63">
        <v>2</v>
      </c>
      <c r="N187" s="24">
        <v>2</v>
      </c>
      <c r="O187" s="83"/>
      <c r="P187" s="81">
        <v>2</v>
      </c>
      <c r="Q187" s="222"/>
      <c r="R187" s="253"/>
      <c r="S187" s="389"/>
      <c r="T187" s="169"/>
      <c r="U187" s="394"/>
      <c r="V187" s="61"/>
      <c r="W187" s="24">
        <v>2</v>
      </c>
      <c r="X187" s="82"/>
      <c r="Y187" s="229"/>
      <c r="Z187" s="229"/>
      <c r="AA187" s="229"/>
      <c r="AB187" s="229"/>
      <c r="AC187" s="229"/>
      <c r="AD187" s="229"/>
      <c r="AE187" s="81">
        <v>2</v>
      </c>
      <c r="AF187" s="24">
        <v>2</v>
      </c>
      <c r="AG187" s="24"/>
      <c r="AH187" s="24">
        <v>2</v>
      </c>
      <c r="AI187" s="82">
        <v>2</v>
      </c>
      <c r="AJ187" s="81"/>
      <c r="AK187" s="24"/>
      <c r="AL187" s="166"/>
      <c r="AM187" s="82"/>
      <c r="AN187" s="84">
        <v>2</v>
      </c>
      <c r="AO187" s="268"/>
      <c r="AP187" s="269"/>
      <c r="AQ187" s="269"/>
      <c r="AR187" s="270"/>
      <c r="AS187" s="61">
        <v>2</v>
      </c>
      <c r="AT187" s="169"/>
      <c r="AU187" s="61">
        <v>2</v>
      </c>
      <c r="AV187" s="92"/>
      <c r="AW187" s="173"/>
      <c r="AX187" s="174"/>
      <c r="AY187" s="61">
        <v>2</v>
      </c>
      <c r="AZ187" s="82">
        <v>2</v>
      </c>
      <c r="BA187" s="229"/>
      <c r="BB187" s="229"/>
      <c r="BC187" s="229"/>
      <c r="BD187" s="229"/>
    </row>
    <row r="188" spans="1:56" ht="15.75" customHeight="1" thickBot="1" x14ac:dyDescent="0.2">
      <c r="A188" s="25" t="s">
        <v>53</v>
      </c>
      <c r="B188" s="55">
        <f t="shared" si="412"/>
        <v>48</v>
      </c>
      <c r="C188" s="69">
        <v>2</v>
      </c>
      <c r="D188" s="57">
        <v>2</v>
      </c>
      <c r="E188" s="58">
        <v>2</v>
      </c>
      <c r="F188" s="58">
        <v>2</v>
      </c>
      <c r="G188" s="70">
        <v>2</v>
      </c>
      <c r="H188" s="77">
        <v>2</v>
      </c>
      <c r="I188" s="60">
        <v>2</v>
      </c>
      <c r="J188" s="58">
        <v>2</v>
      </c>
      <c r="K188" s="166"/>
      <c r="L188" s="84">
        <v>2</v>
      </c>
      <c r="M188" s="24">
        <v>2</v>
      </c>
      <c r="N188" s="24">
        <v>2</v>
      </c>
      <c r="O188" s="82">
        <v>2</v>
      </c>
      <c r="P188" s="84">
        <v>2</v>
      </c>
      <c r="Q188" s="222"/>
      <c r="R188" s="253"/>
      <c r="S188" s="389"/>
      <c r="T188" s="169"/>
      <c r="U188" s="394"/>
      <c r="V188" s="24">
        <v>2</v>
      </c>
      <c r="W188" s="24"/>
      <c r="X188" s="82">
        <v>2</v>
      </c>
      <c r="Y188" s="229"/>
      <c r="Z188" s="229"/>
      <c r="AA188" s="229"/>
      <c r="AB188" s="229"/>
      <c r="AC188" s="229"/>
      <c r="AD188" s="229"/>
      <c r="AE188" s="84">
        <v>2</v>
      </c>
      <c r="AF188" s="24"/>
      <c r="AG188" s="24">
        <v>2</v>
      </c>
      <c r="AH188" s="24"/>
      <c r="AI188" s="82">
        <v>2</v>
      </c>
      <c r="AJ188" s="84">
        <v>2</v>
      </c>
      <c r="AK188" s="24">
        <v>2</v>
      </c>
      <c r="AL188" s="166"/>
      <c r="AM188" s="82">
        <v>2</v>
      </c>
      <c r="AN188" s="84"/>
      <c r="AO188" s="268"/>
      <c r="AP188" s="269"/>
      <c r="AQ188" s="269"/>
      <c r="AR188" s="270"/>
      <c r="AS188" s="61"/>
      <c r="AT188" s="169"/>
      <c r="AU188" s="24"/>
      <c r="AV188" s="92">
        <v>2</v>
      </c>
      <c r="AW188" s="173"/>
      <c r="AX188" s="174"/>
      <c r="AY188" s="24">
        <v>2</v>
      </c>
      <c r="AZ188" s="82">
        <v>2</v>
      </c>
      <c r="BA188" s="229"/>
      <c r="BB188" s="229"/>
      <c r="BC188" s="229"/>
      <c r="BD188" s="229"/>
    </row>
    <row r="189" spans="1:56" ht="15.75" customHeight="1" thickBot="1" x14ac:dyDescent="0.2">
      <c r="A189" s="25" t="s">
        <v>54</v>
      </c>
      <c r="B189" s="56">
        <f>SUM(B183:B188)</f>
        <v>182</v>
      </c>
      <c r="C189" s="56">
        <f t="shared" ref="C189:L189" si="413">SUM(C183:C188)</f>
        <v>6</v>
      </c>
      <c r="D189" s="56">
        <f t="shared" si="413"/>
        <v>6</v>
      </c>
      <c r="E189" s="56">
        <f t="shared" si="413"/>
        <v>6</v>
      </c>
      <c r="F189" s="56">
        <f t="shared" si="413"/>
        <v>6</v>
      </c>
      <c r="G189" s="56">
        <f t="shared" si="413"/>
        <v>6</v>
      </c>
      <c r="H189" s="56">
        <f t="shared" si="413"/>
        <v>6</v>
      </c>
      <c r="I189" s="56">
        <f t="shared" si="413"/>
        <v>6</v>
      </c>
      <c r="J189" s="56">
        <f t="shared" si="413"/>
        <v>6</v>
      </c>
      <c r="K189" s="167"/>
      <c r="L189" s="56">
        <f t="shared" si="413"/>
        <v>6</v>
      </c>
      <c r="M189" s="56">
        <f t="shared" ref="M189" si="414">SUM(M183:M188)</f>
        <v>6</v>
      </c>
      <c r="N189" s="56">
        <f t="shared" ref="N189" si="415">SUM(N183:N188)</f>
        <v>6</v>
      </c>
      <c r="O189" s="56">
        <f t="shared" ref="O189" si="416">SUM(O183:O188)</f>
        <v>6</v>
      </c>
      <c r="P189" s="56">
        <f t="shared" ref="P189" si="417">SUM(P183:P188)</f>
        <v>6</v>
      </c>
      <c r="Q189" s="223"/>
      <c r="R189" s="254"/>
      <c r="S189" s="390"/>
      <c r="T189" s="170"/>
      <c r="U189" s="406"/>
      <c r="V189" s="56">
        <f t="shared" ref="V189" si="418">SUM(V183:V188)</f>
        <v>6</v>
      </c>
      <c r="W189" s="56">
        <f t="shared" ref="W189" si="419">SUM(W183:W188)</f>
        <v>6</v>
      </c>
      <c r="X189" s="122">
        <f t="shared" ref="X189" si="420">SUM(X183:X188)</f>
        <v>6</v>
      </c>
      <c r="Y189" s="230"/>
      <c r="Z189" s="230"/>
      <c r="AA189" s="230"/>
      <c r="AB189" s="230"/>
      <c r="AC189" s="230"/>
      <c r="AD189" s="230"/>
      <c r="AE189" s="56">
        <f t="shared" ref="AE189" si="421">SUM(AE183:AE188)</f>
        <v>6</v>
      </c>
      <c r="AF189" s="56">
        <f t="shared" ref="AF189" si="422">SUM(AF183:AF188)</f>
        <v>6</v>
      </c>
      <c r="AG189" s="56">
        <f t="shared" ref="AG189" si="423">SUM(AG183:AG188)</f>
        <v>6</v>
      </c>
      <c r="AH189" s="56">
        <f t="shared" ref="AH189" si="424">SUM(AH183:AH188)</f>
        <v>6</v>
      </c>
      <c r="AI189" s="56">
        <f t="shared" ref="AI189" si="425">SUM(AI183:AI188)</f>
        <v>6</v>
      </c>
      <c r="AJ189" s="56">
        <f t="shared" ref="AJ189" si="426">SUM(AJ183:AJ188)</f>
        <v>6</v>
      </c>
      <c r="AK189" s="56">
        <f t="shared" ref="AK189" si="427">SUM(AK183:AK188)</f>
        <v>6</v>
      </c>
      <c r="AL189" s="167"/>
      <c r="AM189" s="56">
        <f t="shared" ref="AM189:AN189" si="428">SUM(AM183:AM188)</f>
        <v>6</v>
      </c>
      <c r="AN189" s="56">
        <f t="shared" si="428"/>
        <v>6</v>
      </c>
      <c r="AO189" s="271"/>
      <c r="AP189" s="272"/>
      <c r="AQ189" s="272"/>
      <c r="AR189" s="273"/>
      <c r="AS189" s="56">
        <f t="shared" ref="AS189" si="429">SUM(AS183:AS188)</f>
        <v>8</v>
      </c>
      <c r="AT189" s="170"/>
      <c r="AU189" s="56">
        <f t="shared" ref="AU189:AV189" si="430">SUM(AU183:AU188)</f>
        <v>6</v>
      </c>
      <c r="AV189" s="56">
        <f t="shared" si="430"/>
        <v>6</v>
      </c>
      <c r="AW189" s="175"/>
      <c r="AX189" s="176"/>
      <c r="AY189" s="56">
        <f t="shared" ref="AY189:AZ189" si="431">SUM(AY183:AY188)</f>
        <v>6</v>
      </c>
      <c r="AZ189" s="122">
        <f t="shared" si="431"/>
        <v>6</v>
      </c>
      <c r="BA189" s="230"/>
      <c r="BB189" s="230"/>
      <c r="BC189" s="230"/>
      <c r="BD189" s="230"/>
    </row>
    <row r="190" spans="1:56" ht="12.75" customHeight="1" thickBot="1" x14ac:dyDescent="0.2">
      <c r="A190" s="231" t="s">
        <v>147</v>
      </c>
      <c r="B190" s="232"/>
      <c r="C190" s="232"/>
      <c r="D190" s="232"/>
      <c r="E190" s="232"/>
      <c r="F190" s="232"/>
      <c r="G190" s="232"/>
      <c r="H190" s="232"/>
      <c r="I190" s="232"/>
      <c r="J190" s="232"/>
      <c r="K190" s="232"/>
      <c r="L190" s="232"/>
      <c r="M190" s="232"/>
      <c r="N190" s="232"/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  <c r="AE190" s="232"/>
      <c r="AF190" s="232"/>
      <c r="AG190" s="232"/>
      <c r="AH190" s="232"/>
      <c r="AI190" s="232"/>
      <c r="AJ190" s="232"/>
      <c r="AK190" s="232"/>
      <c r="AL190" s="232"/>
      <c r="AM190" s="232"/>
      <c r="AN190" s="232"/>
      <c r="AO190" s="232"/>
      <c r="AP190" s="232"/>
      <c r="AQ190" s="232"/>
      <c r="AR190" s="232"/>
      <c r="AS190" s="232"/>
      <c r="AT190" s="232"/>
      <c r="AU190" s="232"/>
      <c r="AV190" s="232"/>
      <c r="AW190" s="232"/>
      <c r="AX190" s="232"/>
      <c r="AY190" s="232"/>
      <c r="AZ190" s="232"/>
      <c r="BA190" s="232"/>
      <c r="BB190" s="232"/>
      <c r="BC190" s="232"/>
      <c r="BD190" s="232"/>
    </row>
    <row r="191" spans="1:56" ht="15" customHeight="1" thickBot="1" x14ac:dyDescent="0.2">
      <c r="A191" s="22" t="s">
        <v>44</v>
      </c>
      <c r="B191" s="55">
        <f>SUM(C191,D191:J191,L191:T191,V191:X191,AE191:AK191,AM191:AS191,AU191:AV191,AY191:AZ191)</f>
        <v>20</v>
      </c>
      <c r="C191" s="65"/>
      <c r="D191" s="66">
        <v>2</v>
      </c>
      <c r="E191" s="67"/>
      <c r="F191" s="67" t="s">
        <v>113</v>
      </c>
      <c r="G191" s="68"/>
      <c r="H191" s="74"/>
      <c r="I191" s="75">
        <v>2</v>
      </c>
      <c r="J191" s="76"/>
      <c r="K191" s="165" t="s">
        <v>139</v>
      </c>
      <c r="L191" s="78"/>
      <c r="M191" s="79">
        <v>2</v>
      </c>
      <c r="N191" s="41"/>
      <c r="O191" s="80"/>
      <c r="P191" s="78" t="s">
        <v>113</v>
      </c>
      <c r="Q191" s="41"/>
      <c r="R191" s="41">
        <v>2</v>
      </c>
      <c r="S191" s="85"/>
      <c r="T191" s="86"/>
      <c r="U191" s="393" t="s">
        <v>128</v>
      </c>
      <c r="V191" s="41">
        <v>2</v>
      </c>
      <c r="W191" s="41"/>
      <c r="X191" s="85"/>
      <c r="Y191" s="228"/>
      <c r="Z191" s="228"/>
      <c r="AA191" s="228"/>
      <c r="AB191" s="228"/>
      <c r="AC191" s="228"/>
      <c r="AD191" s="228"/>
      <c r="AE191" s="86">
        <v>2</v>
      </c>
      <c r="AF191" s="41"/>
      <c r="AG191" s="41"/>
      <c r="AH191" s="41" t="s">
        <v>113</v>
      </c>
      <c r="AI191" s="85"/>
      <c r="AJ191" s="86"/>
      <c r="AK191" s="41">
        <v>2</v>
      </c>
      <c r="AL191" s="165" t="s">
        <v>139</v>
      </c>
      <c r="AM191" s="85"/>
      <c r="AN191" s="89">
        <v>2</v>
      </c>
      <c r="AO191" s="41"/>
      <c r="AP191" s="41"/>
      <c r="AQ191" s="85">
        <v>2</v>
      </c>
      <c r="AR191" s="78"/>
      <c r="AS191" s="79"/>
      <c r="AT191" s="168" t="s">
        <v>140</v>
      </c>
      <c r="AU191" s="41">
        <v>2</v>
      </c>
      <c r="AV191" s="91"/>
      <c r="AW191" s="171" t="s">
        <v>128</v>
      </c>
      <c r="AX191" s="172"/>
      <c r="AY191" s="41"/>
      <c r="AZ191" s="85"/>
      <c r="BA191" s="229" t="s">
        <v>56</v>
      </c>
      <c r="BB191" s="229"/>
      <c r="BC191" s="229"/>
      <c r="BD191" s="229"/>
    </row>
    <row r="192" spans="1:56" ht="15" customHeight="1" thickBot="1" x14ac:dyDescent="0.2">
      <c r="A192" s="25" t="s">
        <v>49</v>
      </c>
      <c r="B192" s="55">
        <f t="shared" ref="B192:B196" si="432">SUM(C192,D192:J192,L192:T192,V192:X192,AE192:AK192,AM192:AS192,AU192:AV192,AY192:AZ192)</f>
        <v>24</v>
      </c>
      <c r="C192" s="69">
        <v>2</v>
      </c>
      <c r="D192" s="57"/>
      <c r="E192" s="58"/>
      <c r="F192" s="58">
        <v>2</v>
      </c>
      <c r="G192" s="70"/>
      <c r="H192" s="77" t="s">
        <v>113</v>
      </c>
      <c r="I192" s="60"/>
      <c r="J192" s="62">
        <v>2</v>
      </c>
      <c r="K192" s="166"/>
      <c r="L192" s="81"/>
      <c r="M192" s="24"/>
      <c r="N192" s="24">
        <v>2</v>
      </c>
      <c r="O192" s="82"/>
      <c r="P192" s="81">
        <v>2</v>
      </c>
      <c r="Q192" s="24"/>
      <c r="R192" s="24"/>
      <c r="S192" s="82"/>
      <c r="T192" s="84">
        <v>2</v>
      </c>
      <c r="U192" s="394"/>
      <c r="V192" s="24"/>
      <c r="W192" s="24"/>
      <c r="X192" s="82">
        <v>2</v>
      </c>
      <c r="Y192" s="229"/>
      <c r="Z192" s="229"/>
      <c r="AA192" s="229"/>
      <c r="AB192" s="229"/>
      <c r="AC192" s="229"/>
      <c r="AD192" s="229"/>
      <c r="AE192" s="84"/>
      <c r="AF192" s="24"/>
      <c r="AG192" s="24">
        <v>2</v>
      </c>
      <c r="AH192" s="24"/>
      <c r="AI192" s="82"/>
      <c r="AJ192" s="84">
        <v>2</v>
      </c>
      <c r="AK192" s="24"/>
      <c r="AL192" s="166"/>
      <c r="AM192" s="82"/>
      <c r="AN192" s="90"/>
      <c r="AO192" s="61">
        <v>2</v>
      </c>
      <c r="AP192" s="61"/>
      <c r="AQ192" s="82"/>
      <c r="AR192" s="81"/>
      <c r="AS192" s="61">
        <v>2</v>
      </c>
      <c r="AT192" s="169"/>
      <c r="AU192" s="24"/>
      <c r="AV192" s="92"/>
      <c r="AW192" s="173"/>
      <c r="AX192" s="174"/>
      <c r="AY192" s="24">
        <v>2</v>
      </c>
      <c r="AZ192" s="83"/>
      <c r="BA192" s="229"/>
      <c r="BB192" s="229"/>
      <c r="BC192" s="229"/>
      <c r="BD192" s="229"/>
    </row>
    <row r="193" spans="1:56" ht="15" customHeight="1" thickBot="1" x14ac:dyDescent="0.2">
      <c r="A193" s="25" t="s">
        <v>50</v>
      </c>
      <c r="B193" s="55">
        <f t="shared" si="432"/>
        <v>18</v>
      </c>
      <c r="C193" s="69"/>
      <c r="D193" s="57"/>
      <c r="E193" s="60"/>
      <c r="F193" s="60"/>
      <c r="G193" s="71"/>
      <c r="H193" s="77"/>
      <c r="I193" s="60"/>
      <c r="J193" s="62"/>
      <c r="K193" s="166"/>
      <c r="L193" s="81"/>
      <c r="M193" s="61"/>
      <c r="N193" s="24"/>
      <c r="O193" s="83"/>
      <c r="P193" s="81"/>
      <c r="Q193" s="61"/>
      <c r="R193" s="24"/>
      <c r="S193" s="82"/>
      <c r="T193" s="84"/>
      <c r="U193" s="394"/>
      <c r="V193" s="24"/>
      <c r="W193" s="24"/>
      <c r="X193" s="82"/>
      <c r="Y193" s="229"/>
      <c r="Z193" s="229"/>
      <c r="AA193" s="229"/>
      <c r="AB193" s="229"/>
      <c r="AC193" s="229"/>
      <c r="AD193" s="229"/>
      <c r="AE193" s="84">
        <v>2</v>
      </c>
      <c r="AF193" s="24">
        <v>2</v>
      </c>
      <c r="AG193" s="24"/>
      <c r="AH193" s="24">
        <v>2</v>
      </c>
      <c r="AI193" s="82">
        <v>2</v>
      </c>
      <c r="AJ193" s="84"/>
      <c r="AK193" s="24"/>
      <c r="AL193" s="166"/>
      <c r="AM193" s="82">
        <v>2</v>
      </c>
      <c r="AN193" s="90">
        <v>2</v>
      </c>
      <c r="AO193" s="24"/>
      <c r="AP193" s="24">
        <v>2</v>
      </c>
      <c r="AQ193" s="82"/>
      <c r="AR193" s="81">
        <v>2</v>
      </c>
      <c r="AS193" s="61"/>
      <c r="AT193" s="169"/>
      <c r="AU193" s="24"/>
      <c r="AV193" s="92">
        <v>2</v>
      </c>
      <c r="AW193" s="173"/>
      <c r="AX193" s="174"/>
      <c r="AY193" s="24"/>
      <c r="AZ193" s="82"/>
      <c r="BA193" s="229"/>
      <c r="BB193" s="229"/>
      <c r="BC193" s="229"/>
      <c r="BD193" s="229"/>
    </row>
    <row r="194" spans="1:56" ht="15" customHeight="1" thickBot="1" x14ac:dyDescent="0.2">
      <c r="A194" s="25" t="s">
        <v>51</v>
      </c>
      <c r="B194" s="55">
        <f t="shared" si="432"/>
        <v>34</v>
      </c>
      <c r="C194" s="69">
        <v>2</v>
      </c>
      <c r="D194" s="57" t="s">
        <v>113</v>
      </c>
      <c r="E194" s="58">
        <v>2</v>
      </c>
      <c r="F194" s="58"/>
      <c r="G194" s="70">
        <v>2</v>
      </c>
      <c r="H194" s="77">
        <v>2</v>
      </c>
      <c r="I194" s="60"/>
      <c r="J194" s="62"/>
      <c r="K194" s="166"/>
      <c r="L194" s="81">
        <v>2</v>
      </c>
      <c r="M194" s="24"/>
      <c r="N194" s="24"/>
      <c r="O194" s="82">
        <v>2</v>
      </c>
      <c r="P194" s="81"/>
      <c r="Q194" s="24">
        <v>2</v>
      </c>
      <c r="R194" s="24"/>
      <c r="S194" s="82">
        <v>2</v>
      </c>
      <c r="T194" s="84"/>
      <c r="U194" s="394"/>
      <c r="V194" s="24"/>
      <c r="W194" s="24">
        <v>2</v>
      </c>
      <c r="X194" s="82"/>
      <c r="Y194" s="229"/>
      <c r="Z194" s="229"/>
      <c r="AA194" s="229"/>
      <c r="AB194" s="229"/>
      <c r="AC194" s="229"/>
      <c r="AD194" s="229"/>
      <c r="AE194" s="84"/>
      <c r="AF194" s="24">
        <v>2</v>
      </c>
      <c r="AG194" s="24">
        <v>2</v>
      </c>
      <c r="AH194" s="24"/>
      <c r="AI194" s="82">
        <v>2</v>
      </c>
      <c r="AJ194" s="84"/>
      <c r="AK194" s="24">
        <v>2</v>
      </c>
      <c r="AL194" s="166"/>
      <c r="AM194" s="82">
        <v>2</v>
      </c>
      <c r="AN194" s="90"/>
      <c r="AO194" s="24">
        <v>2</v>
      </c>
      <c r="AP194" s="24"/>
      <c r="AQ194" s="82">
        <v>2</v>
      </c>
      <c r="AR194" s="81"/>
      <c r="AS194" s="61"/>
      <c r="AT194" s="169"/>
      <c r="AU194" s="24"/>
      <c r="AV194" s="92"/>
      <c r="AW194" s="173"/>
      <c r="AX194" s="174"/>
      <c r="AY194" s="24"/>
      <c r="AZ194" s="82">
        <v>2</v>
      </c>
      <c r="BA194" s="229"/>
      <c r="BB194" s="229"/>
      <c r="BC194" s="229"/>
      <c r="BD194" s="229"/>
    </row>
    <row r="195" spans="1:56" ht="15" customHeight="1" thickBot="1" x14ac:dyDescent="0.2">
      <c r="A195" s="25" t="s">
        <v>52</v>
      </c>
      <c r="B195" s="55">
        <f t="shared" si="432"/>
        <v>68</v>
      </c>
      <c r="C195" s="69">
        <v>2</v>
      </c>
      <c r="D195" s="57">
        <v>2</v>
      </c>
      <c r="E195" s="58">
        <v>2</v>
      </c>
      <c r="F195" s="58">
        <v>2</v>
      </c>
      <c r="G195" s="70">
        <v>2</v>
      </c>
      <c r="H195" s="77">
        <v>2</v>
      </c>
      <c r="I195" s="60">
        <v>2</v>
      </c>
      <c r="J195" s="58">
        <v>2</v>
      </c>
      <c r="K195" s="166"/>
      <c r="L195" s="81">
        <v>2</v>
      </c>
      <c r="M195" s="63">
        <v>2</v>
      </c>
      <c r="N195" s="24">
        <v>2</v>
      </c>
      <c r="O195" s="83">
        <v>2</v>
      </c>
      <c r="P195" s="81">
        <v>2</v>
      </c>
      <c r="Q195" s="61">
        <v>2</v>
      </c>
      <c r="R195" s="61">
        <v>2</v>
      </c>
      <c r="S195" s="82">
        <v>2</v>
      </c>
      <c r="T195" s="81">
        <v>2</v>
      </c>
      <c r="U195" s="394"/>
      <c r="V195" s="61">
        <v>2</v>
      </c>
      <c r="W195" s="24">
        <v>2</v>
      </c>
      <c r="X195" s="82">
        <v>2</v>
      </c>
      <c r="Y195" s="229"/>
      <c r="Z195" s="229"/>
      <c r="AA195" s="229"/>
      <c r="AB195" s="229"/>
      <c r="AC195" s="229"/>
      <c r="AD195" s="229"/>
      <c r="AE195" s="81">
        <v>2</v>
      </c>
      <c r="AF195" s="24"/>
      <c r="AG195" s="24">
        <v>2</v>
      </c>
      <c r="AH195" s="24">
        <v>2</v>
      </c>
      <c r="AI195" s="82"/>
      <c r="AJ195" s="81">
        <v>2</v>
      </c>
      <c r="AK195" s="24"/>
      <c r="AL195" s="166"/>
      <c r="AM195" s="82">
        <v>2</v>
      </c>
      <c r="AN195" s="84"/>
      <c r="AO195" s="24">
        <v>2</v>
      </c>
      <c r="AP195" s="24">
        <v>2</v>
      </c>
      <c r="AQ195" s="82">
        <v>2</v>
      </c>
      <c r="AR195" s="81">
        <v>2</v>
      </c>
      <c r="AS195" s="61">
        <v>2</v>
      </c>
      <c r="AT195" s="169"/>
      <c r="AU195" s="61">
        <v>2</v>
      </c>
      <c r="AV195" s="92">
        <v>2</v>
      </c>
      <c r="AW195" s="173"/>
      <c r="AX195" s="174"/>
      <c r="AY195" s="61">
        <v>2</v>
      </c>
      <c r="AZ195" s="82">
        <v>2</v>
      </c>
      <c r="BA195" s="229"/>
      <c r="BB195" s="229"/>
      <c r="BC195" s="229"/>
      <c r="BD195" s="229"/>
    </row>
    <row r="196" spans="1:56" ht="15" customHeight="1" thickBot="1" x14ac:dyDescent="0.2">
      <c r="A196" s="25" t="s">
        <v>53</v>
      </c>
      <c r="B196" s="55">
        <f t="shared" si="432"/>
        <v>64</v>
      </c>
      <c r="C196" s="69"/>
      <c r="D196" s="57">
        <v>2</v>
      </c>
      <c r="E196" s="58">
        <v>2</v>
      </c>
      <c r="F196" s="58">
        <v>2</v>
      </c>
      <c r="G196" s="70">
        <v>2</v>
      </c>
      <c r="H196" s="77">
        <v>2</v>
      </c>
      <c r="I196" s="60">
        <v>2</v>
      </c>
      <c r="J196" s="58">
        <v>2</v>
      </c>
      <c r="K196" s="166"/>
      <c r="L196" s="84">
        <v>2</v>
      </c>
      <c r="M196" s="24">
        <v>2</v>
      </c>
      <c r="N196" s="24">
        <v>2</v>
      </c>
      <c r="O196" s="82">
        <v>2</v>
      </c>
      <c r="P196" s="84">
        <v>2</v>
      </c>
      <c r="Q196" s="24">
        <v>2</v>
      </c>
      <c r="R196" s="24">
        <v>2</v>
      </c>
      <c r="S196" s="82">
        <v>2</v>
      </c>
      <c r="T196" s="81">
        <v>2</v>
      </c>
      <c r="U196" s="394"/>
      <c r="V196" s="24">
        <v>2</v>
      </c>
      <c r="W196" s="24">
        <v>2</v>
      </c>
      <c r="X196" s="82">
        <v>2</v>
      </c>
      <c r="Y196" s="229"/>
      <c r="Z196" s="229"/>
      <c r="AA196" s="229"/>
      <c r="AB196" s="229"/>
      <c r="AC196" s="229"/>
      <c r="AD196" s="229"/>
      <c r="AE196" s="84"/>
      <c r="AF196" s="24">
        <v>2</v>
      </c>
      <c r="AG196" s="24"/>
      <c r="AH196" s="24">
        <v>2</v>
      </c>
      <c r="AI196" s="82">
        <v>2</v>
      </c>
      <c r="AJ196" s="84">
        <v>2</v>
      </c>
      <c r="AK196" s="24">
        <v>2</v>
      </c>
      <c r="AL196" s="166"/>
      <c r="AM196" s="82"/>
      <c r="AN196" s="84">
        <v>2</v>
      </c>
      <c r="AO196" s="24"/>
      <c r="AP196" s="24">
        <v>2</v>
      </c>
      <c r="AQ196" s="82"/>
      <c r="AR196" s="81">
        <v>2</v>
      </c>
      <c r="AS196" s="61">
        <v>2</v>
      </c>
      <c r="AT196" s="169"/>
      <c r="AU196" s="24">
        <v>2</v>
      </c>
      <c r="AV196" s="92">
        <v>2</v>
      </c>
      <c r="AW196" s="173"/>
      <c r="AX196" s="174"/>
      <c r="AY196" s="24">
        <v>2</v>
      </c>
      <c r="AZ196" s="82">
        <v>2</v>
      </c>
      <c r="BA196" s="229"/>
      <c r="BB196" s="229"/>
      <c r="BC196" s="229"/>
      <c r="BD196" s="229"/>
    </row>
    <row r="197" spans="1:56" ht="15" customHeight="1" thickBot="1" x14ac:dyDescent="0.2">
      <c r="A197" s="25" t="s">
        <v>54</v>
      </c>
      <c r="B197" s="56">
        <f>SUM(B191:B196)</f>
        <v>228</v>
      </c>
      <c r="C197" s="56">
        <f t="shared" ref="C197:L197" si="433">SUM(C191:C196)</f>
        <v>6</v>
      </c>
      <c r="D197" s="56">
        <f t="shared" si="433"/>
        <v>6</v>
      </c>
      <c r="E197" s="56">
        <f t="shared" si="433"/>
        <v>6</v>
      </c>
      <c r="F197" s="56">
        <f t="shared" si="433"/>
        <v>6</v>
      </c>
      <c r="G197" s="56">
        <f t="shared" si="433"/>
        <v>6</v>
      </c>
      <c r="H197" s="56">
        <f t="shared" si="433"/>
        <v>6</v>
      </c>
      <c r="I197" s="56">
        <f t="shared" si="433"/>
        <v>6</v>
      </c>
      <c r="J197" s="56">
        <f t="shared" si="433"/>
        <v>6</v>
      </c>
      <c r="K197" s="167"/>
      <c r="L197" s="56">
        <f t="shared" si="433"/>
        <v>6</v>
      </c>
      <c r="M197" s="56">
        <f t="shared" ref="M197" si="434">SUM(M191:M196)</f>
        <v>6</v>
      </c>
      <c r="N197" s="56">
        <f t="shared" ref="N197" si="435">SUM(N191:N196)</f>
        <v>6</v>
      </c>
      <c r="O197" s="56">
        <f t="shared" ref="O197" si="436">SUM(O191:O196)</f>
        <v>6</v>
      </c>
      <c r="P197" s="56">
        <f t="shared" ref="P197" si="437">SUM(P191:P196)</f>
        <v>6</v>
      </c>
      <c r="Q197" s="56">
        <f t="shared" ref="Q197" si="438">SUM(Q191:Q196)</f>
        <v>6</v>
      </c>
      <c r="R197" s="56">
        <f t="shared" ref="R197" si="439">SUM(R191:R196)</f>
        <v>6</v>
      </c>
      <c r="S197" s="56">
        <f t="shared" ref="S197" si="440">SUM(S191:S196)</f>
        <v>6</v>
      </c>
      <c r="T197" s="56">
        <f t="shared" ref="T197" si="441">SUM(T191:T196)</f>
        <v>6</v>
      </c>
      <c r="U197" s="406"/>
      <c r="V197" s="56">
        <f t="shared" ref="V197" si="442">SUM(V191:V196)</f>
        <v>6</v>
      </c>
      <c r="W197" s="56">
        <f t="shared" ref="W197" si="443">SUM(W191:W196)</f>
        <v>6</v>
      </c>
      <c r="X197" s="122">
        <f t="shared" ref="X197" si="444">SUM(X191:X196)</f>
        <v>6</v>
      </c>
      <c r="Y197" s="230"/>
      <c r="Z197" s="230"/>
      <c r="AA197" s="230"/>
      <c r="AB197" s="230"/>
      <c r="AC197" s="230"/>
      <c r="AD197" s="230"/>
      <c r="AE197" s="56">
        <f t="shared" ref="AE197" si="445">SUM(AE191:AE196)</f>
        <v>6</v>
      </c>
      <c r="AF197" s="56">
        <f t="shared" ref="AF197" si="446">SUM(AF191:AF196)</f>
        <v>6</v>
      </c>
      <c r="AG197" s="56">
        <f t="shared" ref="AG197" si="447">SUM(AG191:AG196)</f>
        <v>6</v>
      </c>
      <c r="AH197" s="56">
        <f t="shared" ref="AH197" si="448">SUM(AH191:AH196)</f>
        <v>6</v>
      </c>
      <c r="AI197" s="56">
        <f t="shared" ref="AI197" si="449">SUM(AI191:AI196)</f>
        <v>6</v>
      </c>
      <c r="AJ197" s="56">
        <f t="shared" ref="AJ197" si="450">SUM(AJ191:AJ196)</f>
        <v>6</v>
      </c>
      <c r="AK197" s="56">
        <f t="shared" ref="AK197" si="451">SUM(AK191:AK196)</f>
        <v>6</v>
      </c>
      <c r="AL197" s="167"/>
      <c r="AM197" s="56">
        <f t="shared" ref="AM197" si="452">SUM(AM191:AM196)</f>
        <v>6</v>
      </c>
      <c r="AN197" s="56">
        <f t="shared" ref="AN197" si="453">SUM(AN191:AN196)</f>
        <v>6</v>
      </c>
      <c r="AO197" s="56">
        <f t="shared" ref="AO197" si="454">SUM(AO191:AO196)</f>
        <v>6</v>
      </c>
      <c r="AP197" s="56">
        <f t="shared" ref="AP197" si="455">SUM(AP191:AP196)</f>
        <v>6</v>
      </c>
      <c r="AQ197" s="56">
        <f t="shared" ref="AQ197" si="456">SUM(AQ191:AQ196)</f>
        <v>6</v>
      </c>
      <c r="AR197" s="56">
        <f t="shared" ref="AR197" si="457">SUM(AR191:AR196)</f>
        <v>6</v>
      </c>
      <c r="AS197" s="56">
        <f t="shared" ref="AS197" si="458">SUM(AS191:AS196)</f>
        <v>6</v>
      </c>
      <c r="AT197" s="170"/>
      <c r="AU197" s="56">
        <f t="shared" ref="AU197:AV197" si="459">SUM(AU191:AU196)</f>
        <v>6</v>
      </c>
      <c r="AV197" s="56">
        <f t="shared" si="459"/>
        <v>6</v>
      </c>
      <c r="AW197" s="175"/>
      <c r="AX197" s="176"/>
      <c r="AY197" s="56">
        <f t="shared" ref="AY197:AZ197" si="460">SUM(AY191:AY196)</f>
        <v>6</v>
      </c>
      <c r="AZ197" s="122">
        <f t="shared" si="460"/>
        <v>6</v>
      </c>
      <c r="BA197" s="230"/>
      <c r="BB197" s="230"/>
      <c r="BC197" s="230"/>
      <c r="BD197" s="230"/>
    </row>
    <row r="198" spans="1:56" ht="12.75" customHeight="1" thickBot="1" x14ac:dyDescent="0.2">
      <c r="A198" s="233" t="s">
        <v>148</v>
      </c>
      <c r="B198" s="234"/>
      <c r="C198" s="234"/>
      <c r="D198" s="234"/>
      <c r="E198" s="234"/>
      <c r="F198" s="234"/>
      <c r="G198" s="234"/>
      <c r="H198" s="234"/>
      <c r="I198" s="234"/>
      <c r="J198" s="234"/>
      <c r="K198" s="234"/>
      <c r="L198" s="234"/>
      <c r="M198" s="234"/>
      <c r="N198" s="234"/>
      <c r="O198" s="234"/>
      <c r="P198" s="234"/>
      <c r="Q198" s="234"/>
      <c r="R198" s="234"/>
      <c r="S198" s="234"/>
      <c r="T198" s="234"/>
      <c r="U198" s="234"/>
      <c r="V198" s="234"/>
      <c r="W198" s="234"/>
      <c r="X198" s="234"/>
      <c r="Y198" s="234"/>
      <c r="Z198" s="234"/>
      <c r="AA198" s="234"/>
      <c r="AB198" s="234"/>
      <c r="AC198" s="234"/>
      <c r="AD198" s="234"/>
      <c r="AE198" s="234"/>
      <c r="AF198" s="234"/>
      <c r="AG198" s="234"/>
      <c r="AH198" s="234"/>
      <c r="AI198" s="234"/>
      <c r="AJ198" s="234"/>
      <c r="AK198" s="234"/>
      <c r="AL198" s="234"/>
      <c r="AM198" s="234"/>
      <c r="AN198" s="234"/>
      <c r="AO198" s="234"/>
      <c r="AP198" s="234"/>
      <c r="AQ198" s="234"/>
      <c r="AR198" s="234"/>
      <c r="AS198" s="234"/>
      <c r="AT198" s="234"/>
      <c r="AU198" s="234"/>
      <c r="AV198" s="234"/>
      <c r="AW198" s="234"/>
      <c r="AX198" s="234"/>
      <c r="AY198" s="234"/>
      <c r="AZ198" s="234"/>
      <c r="BA198" s="234"/>
      <c r="BB198" s="234"/>
      <c r="BC198" s="234"/>
      <c r="BD198" s="234"/>
    </row>
    <row r="199" spans="1:56" ht="18.75" customHeight="1" thickBot="1" x14ac:dyDescent="0.2">
      <c r="A199" s="22" t="s">
        <v>44</v>
      </c>
      <c r="B199" s="55">
        <f>SUM(C199,D199:J199,L199:O199,P199:X199,AE199:AK199,AM199:AS199,AU199:AV199,AY199:AZ199)</f>
        <v>8</v>
      </c>
      <c r="C199" s="65"/>
      <c r="D199" s="66"/>
      <c r="E199" s="67"/>
      <c r="F199" s="67"/>
      <c r="G199" s="68"/>
      <c r="H199" s="74">
        <v>2</v>
      </c>
      <c r="I199" s="75"/>
      <c r="J199" s="76"/>
      <c r="K199" s="165" t="s">
        <v>139</v>
      </c>
      <c r="L199" s="78"/>
      <c r="M199" s="79"/>
      <c r="N199" s="41"/>
      <c r="O199" s="80"/>
      <c r="P199" s="78"/>
      <c r="Q199" s="41"/>
      <c r="R199" s="41"/>
      <c r="S199" s="85">
        <v>2</v>
      </c>
      <c r="T199" s="86"/>
      <c r="U199" s="393" t="s">
        <v>128</v>
      </c>
      <c r="V199" s="41"/>
      <c r="W199" s="41"/>
      <c r="X199" s="85"/>
      <c r="Y199" s="228"/>
      <c r="Z199" s="228"/>
      <c r="AA199" s="228"/>
      <c r="AB199" s="228"/>
      <c r="AC199" s="228"/>
      <c r="AD199" s="228"/>
      <c r="AE199" s="86"/>
      <c r="AF199" s="41"/>
      <c r="AG199" s="41"/>
      <c r="AH199" s="41"/>
      <c r="AI199" s="85"/>
      <c r="AJ199" s="86">
        <v>2</v>
      </c>
      <c r="AK199" s="41"/>
      <c r="AL199" s="165" t="s">
        <v>139</v>
      </c>
      <c r="AM199" s="85"/>
      <c r="AN199" s="89"/>
      <c r="AO199" s="41"/>
      <c r="AP199" s="41"/>
      <c r="AQ199" s="85"/>
      <c r="AR199" s="78"/>
      <c r="AS199" s="79"/>
      <c r="AT199" s="168" t="s">
        <v>140</v>
      </c>
      <c r="AU199" s="41">
        <v>2</v>
      </c>
      <c r="AV199" s="91"/>
      <c r="AW199" s="171" t="s">
        <v>128</v>
      </c>
      <c r="AX199" s="172"/>
      <c r="AY199" s="41"/>
      <c r="AZ199" s="85"/>
      <c r="BA199" s="229" t="s">
        <v>56</v>
      </c>
      <c r="BB199" s="229"/>
      <c r="BC199" s="229"/>
      <c r="BD199" s="229"/>
    </row>
    <row r="200" spans="1:56" ht="15.75" customHeight="1" thickBot="1" x14ac:dyDescent="0.2">
      <c r="A200" s="25" t="s">
        <v>49</v>
      </c>
      <c r="B200" s="55">
        <f t="shared" ref="B200:B204" si="461">SUM(C200,D200:J200,L200:O200,P200:X200,AE200:AK200,AM200:AS200,AU200:AV200,AY200:AZ200)</f>
        <v>12</v>
      </c>
      <c r="C200" s="69"/>
      <c r="D200" s="57">
        <v>2</v>
      </c>
      <c r="E200" s="58"/>
      <c r="F200" s="58"/>
      <c r="G200" s="70">
        <v>2</v>
      </c>
      <c r="H200" s="77"/>
      <c r="I200" s="60"/>
      <c r="J200" s="62"/>
      <c r="K200" s="166"/>
      <c r="L200" s="81"/>
      <c r="M200" s="24"/>
      <c r="N200" s="24">
        <v>2</v>
      </c>
      <c r="O200" s="82"/>
      <c r="P200" s="81"/>
      <c r="Q200" s="24"/>
      <c r="R200" s="24"/>
      <c r="S200" s="82"/>
      <c r="T200" s="84"/>
      <c r="U200" s="394"/>
      <c r="V200" s="24"/>
      <c r="W200" s="24"/>
      <c r="X200" s="82">
        <v>2</v>
      </c>
      <c r="Y200" s="229"/>
      <c r="Z200" s="229"/>
      <c r="AA200" s="229"/>
      <c r="AB200" s="229"/>
      <c r="AC200" s="229"/>
      <c r="AD200" s="229"/>
      <c r="AE200" s="84"/>
      <c r="AF200" s="24">
        <v>2</v>
      </c>
      <c r="AG200" s="24"/>
      <c r="AH200" s="24"/>
      <c r="AI200" s="82"/>
      <c r="AJ200" s="84"/>
      <c r="AK200" s="24"/>
      <c r="AL200" s="166"/>
      <c r="AM200" s="82"/>
      <c r="AN200" s="90"/>
      <c r="AO200" s="61"/>
      <c r="AP200" s="61">
        <v>2</v>
      </c>
      <c r="AQ200" s="82"/>
      <c r="AR200" s="81"/>
      <c r="AS200" s="61"/>
      <c r="AT200" s="169"/>
      <c r="AU200" s="24"/>
      <c r="AV200" s="92"/>
      <c r="AW200" s="173"/>
      <c r="AX200" s="174"/>
      <c r="AY200" s="24"/>
      <c r="AZ200" s="83"/>
      <c r="BA200" s="229"/>
      <c r="BB200" s="229"/>
      <c r="BC200" s="229"/>
      <c r="BD200" s="229"/>
    </row>
    <row r="201" spans="1:56" ht="16.5" customHeight="1" thickBot="1" x14ac:dyDescent="0.2">
      <c r="A201" s="25" t="s">
        <v>50</v>
      </c>
      <c r="B201" s="55">
        <f t="shared" si="461"/>
        <v>8</v>
      </c>
      <c r="C201" s="69"/>
      <c r="D201" s="57"/>
      <c r="E201" s="60"/>
      <c r="F201" s="60"/>
      <c r="G201" s="71"/>
      <c r="H201" s="77"/>
      <c r="I201" s="60"/>
      <c r="J201" s="62"/>
      <c r="K201" s="166"/>
      <c r="L201" s="81"/>
      <c r="M201" s="61"/>
      <c r="N201" s="24"/>
      <c r="O201" s="83"/>
      <c r="P201" s="81"/>
      <c r="Q201" s="61"/>
      <c r="R201" s="24"/>
      <c r="S201" s="82"/>
      <c r="T201" s="84"/>
      <c r="U201" s="394"/>
      <c r="V201" s="24"/>
      <c r="W201" s="24"/>
      <c r="X201" s="82"/>
      <c r="Y201" s="229"/>
      <c r="Z201" s="229"/>
      <c r="AA201" s="229"/>
      <c r="AB201" s="229"/>
      <c r="AC201" s="229"/>
      <c r="AD201" s="229"/>
      <c r="AE201" s="84">
        <v>2</v>
      </c>
      <c r="AF201" s="24"/>
      <c r="AG201" s="24"/>
      <c r="AH201" s="24">
        <v>2</v>
      </c>
      <c r="AI201" s="82"/>
      <c r="AJ201" s="84"/>
      <c r="AK201" s="24"/>
      <c r="AL201" s="166"/>
      <c r="AM201" s="82"/>
      <c r="AN201" s="90">
        <v>2</v>
      </c>
      <c r="AO201" s="24"/>
      <c r="AP201" s="24"/>
      <c r="AQ201" s="82"/>
      <c r="AR201" s="81">
        <v>2</v>
      </c>
      <c r="AS201" s="61"/>
      <c r="AT201" s="169"/>
      <c r="AU201" s="24"/>
      <c r="AV201" s="92"/>
      <c r="AW201" s="173"/>
      <c r="AX201" s="174"/>
      <c r="AY201" s="24"/>
      <c r="AZ201" s="82"/>
      <c r="BA201" s="229"/>
      <c r="BB201" s="229"/>
      <c r="BC201" s="229"/>
      <c r="BD201" s="229"/>
    </row>
    <row r="202" spans="1:56" ht="15" customHeight="1" thickBot="1" x14ac:dyDescent="0.2">
      <c r="A202" s="25" t="s">
        <v>51</v>
      </c>
      <c r="B202" s="55">
        <f t="shared" si="461"/>
        <v>16</v>
      </c>
      <c r="C202" s="69">
        <v>2</v>
      </c>
      <c r="D202" s="57"/>
      <c r="E202" s="58"/>
      <c r="F202" s="58">
        <v>2</v>
      </c>
      <c r="G202" s="70"/>
      <c r="H202" s="77"/>
      <c r="I202" s="60"/>
      <c r="J202" s="62"/>
      <c r="K202" s="166"/>
      <c r="L202" s="81"/>
      <c r="M202" s="24">
        <v>2</v>
      </c>
      <c r="N202" s="24"/>
      <c r="O202" s="82"/>
      <c r="P202" s="81"/>
      <c r="Q202" s="24"/>
      <c r="R202" s="24"/>
      <c r="S202" s="82">
        <v>2</v>
      </c>
      <c r="T202" s="84"/>
      <c r="U202" s="394"/>
      <c r="V202" s="24">
        <v>2</v>
      </c>
      <c r="W202" s="24"/>
      <c r="X202" s="82"/>
      <c r="Y202" s="229"/>
      <c r="Z202" s="229"/>
      <c r="AA202" s="229"/>
      <c r="AB202" s="229"/>
      <c r="AC202" s="229"/>
      <c r="AD202" s="229"/>
      <c r="AE202" s="84"/>
      <c r="AF202" s="24"/>
      <c r="AG202" s="24">
        <v>2</v>
      </c>
      <c r="AH202" s="24"/>
      <c r="AI202" s="82"/>
      <c r="AJ202" s="84"/>
      <c r="AK202" s="24"/>
      <c r="AL202" s="166"/>
      <c r="AM202" s="82"/>
      <c r="AN202" s="90"/>
      <c r="AO202" s="24">
        <v>2</v>
      </c>
      <c r="AP202" s="24"/>
      <c r="AQ202" s="82"/>
      <c r="AR202" s="81"/>
      <c r="AS202" s="61"/>
      <c r="AT202" s="169"/>
      <c r="AU202" s="24">
        <v>2</v>
      </c>
      <c r="AV202" s="92"/>
      <c r="AW202" s="173"/>
      <c r="AX202" s="174"/>
      <c r="AY202" s="24"/>
      <c r="AZ202" s="82"/>
      <c r="BA202" s="229"/>
      <c r="BB202" s="229"/>
      <c r="BC202" s="229"/>
      <c r="BD202" s="229"/>
    </row>
    <row r="203" spans="1:56" ht="15.75" customHeight="1" thickBot="1" x14ac:dyDescent="0.2">
      <c r="A203" s="25" t="s">
        <v>52</v>
      </c>
      <c r="B203" s="55">
        <f t="shared" si="461"/>
        <v>50</v>
      </c>
      <c r="C203" s="69"/>
      <c r="D203" s="57">
        <v>2</v>
      </c>
      <c r="E203" s="58">
        <v>2</v>
      </c>
      <c r="F203" s="58"/>
      <c r="G203" s="70">
        <v>2</v>
      </c>
      <c r="H203" s="77"/>
      <c r="I203" s="60">
        <v>2</v>
      </c>
      <c r="J203" s="58">
        <v>2</v>
      </c>
      <c r="K203" s="166"/>
      <c r="L203" s="81">
        <v>2</v>
      </c>
      <c r="M203" s="63"/>
      <c r="N203" s="24">
        <v>2</v>
      </c>
      <c r="O203" s="83">
        <v>2</v>
      </c>
      <c r="P203" s="81">
        <v>2</v>
      </c>
      <c r="Q203" s="61">
        <v>2</v>
      </c>
      <c r="R203" s="61">
        <v>2</v>
      </c>
      <c r="S203" s="82"/>
      <c r="T203" s="81">
        <v>2</v>
      </c>
      <c r="U203" s="394"/>
      <c r="V203" s="61"/>
      <c r="W203" s="24">
        <v>2</v>
      </c>
      <c r="X203" s="82"/>
      <c r="Y203" s="229"/>
      <c r="Z203" s="229"/>
      <c r="AA203" s="229"/>
      <c r="AB203" s="229"/>
      <c r="AC203" s="229"/>
      <c r="AD203" s="229"/>
      <c r="AE203" s="81">
        <v>2</v>
      </c>
      <c r="AF203" s="24"/>
      <c r="AG203" s="24">
        <v>2</v>
      </c>
      <c r="AH203" s="24"/>
      <c r="AI203" s="82">
        <v>2</v>
      </c>
      <c r="AJ203" s="81"/>
      <c r="AK203" s="24">
        <v>2</v>
      </c>
      <c r="AL203" s="166"/>
      <c r="AM203" s="82">
        <v>2</v>
      </c>
      <c r="AN203" s="84"/>
      <c r="AO203" s="24">
        <v>2</v>
      </c>
      <c r="AP203" s="24"/>
      <c r="AQ203" s="82">
        <v>2</v>
      </c>
      <c r="AR203" s="81">
        <v>2</v>
      </c>
      <c r="AS203" s="61">
        <v>2</v>
      </c>
      <c r="AT203" s="169"/>
      <c r="AU203" s="61"/>
      <c r="AV203" s="92">
        <v>2</v>
      </c>
      <c r="AW203" s="173"/>
      <c r="AX203" s="174"/>
      <c r="AY203" s="61">
        <v>2</v>
      </c>
      <c r="AZ203" s="120">
        <v>2</v>
      </c>
      <c r="BA203" s="229"/>
      <c r="BB203" s="229"/>
      <c r="BC203" s="229"/>
      <c r="BD203" s="229"/>
    </row>
    <row r="204" spans="1:56" ht="17.25" customHeight="1" thickBot="1" x14ac:dyDescent="0.2">
      <c r="A204" s="25" t="s">
        <v>53</v>
      </c>
      <c r="B204" s="55">
        <f t="shared" si="461"/>
        <v>58</v>
      </c>
      <c r="C204" s="69">
        <v>2</v>
      </c>
      <c r="D204" s="57"/>
      <c r="E204" s="58">
        <v>2</v>
      </c>
      <c r="F204" s="58">
        <v>2</v>
      </c>
      <c r="G204" s="70"/>
      <c r="H204" s="77">
        <v>2</v>
      </c>
      <c r="I204" s="60">
        <v>2</v>
      </c>
      <c r="J204" s="58">
        <v>2</v>
      </c>
      <c r="K204" s="166"/>
      <c r="L204" s="84">
        <v>2</v>
      </c>
      <c r="M204" s="24">
        <v>2</v>
      </c>
      <c r="N204" s="24"/>
      <c r="O204" s="82">
        <v>2</v>
      </c>
      <c r="P204" s="84">
        <v>2</v>
      </c>
      <c r="Q204" s="24">
        <v>2</v>
      </c>
      <c r="R204" s="24">
        <v>2</v>
      </c>
      <c r="S204" s="82"/>
      <c r="T204" s="81">
        <v>2</v>
      </c>
      <c r="U204" s="394"/>
      <c r="V204" s="24">
        <v>2</v>
      </c>
      <c r="W204" s="24">
        <v>2</v>
      </c>
      <c r="X204" s="82">
        <v>2</v>
      </c>
      <c r="Y204" s="229"/>
      <c r="Z204" s="229"/>
      <c r="AA204" s="229"/>
      <c r="AB204" s="229"/>
      <c r="AC204" s="229"/>
      <c r="AD204" s="229"/>
      <c r="AE204" s="84"/>
      <c r="AF204" s="24">
        <v>2</v>
      </c>
      <c r="AG204" s="24"/>
      <c r="AH204" s="24">
        <v>2</v>
      </c>
      <c r="AI204" s="82">
        <v>2</v>
      </c>
      <c r="AJ204" s="84">
        <v>2</v>
      </c>
      <c r="AK204" s="24">
        <v>2</v>
      </c>
      <c r="AL204" s="166"/>
      <c r="AM204" s="82">
        <v>2</v>
      </c>
      <c r="AN204" s="84">
        <v>2</v>
      </c>
      <c r="AO204" s="24"/>
      <c r="AP204" s="24">
        <v>2</v>
      </c>
      <c r="AQ204" s="82">
        <v>2</v>
      </c>
      <c r="AR204" s="81"/>
      <c r="AS204" s="61">
        <v>2</v>
      </c>
      <c r="AT204" s="169"/>
      <c r="AU204" s="24"/>
      <c r="AV204" s="92">
        <v>2</v>
      </c>
      <c r="AW204" s="173"/>
      <c r="AX204" s="174"/>
      <c r="AY204" s="119">
        <v>2</v>
      </c>
      <c r="AZ204" s="121">
        <v>2</v>
      </c>
      <c r="BA204" s="229"/>
      <c r="BB204" s="229"/>
      <c r="BC204" s="229"/>
      <c r="BD204" s="229"/>
    </row>
    <row r="205" spans="1:56" ht="15" customHeight="1" thickBot="1" x14ac:dyDescent="0.2">
      <c r="A205" s="25" t="s">
        <v>54</v>
      </c>
      <c r="B205" s="56">
        <f>SUM(B199:B204)</f>
        <v>152</v>
      </c>
      <c r="C205" s="56">
        <f t="shared" ref="C205:L205" si="462">SUM(C199,C199:C204)</f>
        <v>4</v>
      </c>
      <c r="D205" s="56">
        <f t="shared" si="462"/>
        <v>4</v>
      </c>
      <c r="E205" s="56">
        <f t="shared" si="462"/>
        <v>4</v>
      </c>
      <c r="F205" s="56">
        <f t="shared" si="462"/>
        <v>4</v>
      </c>
      <c r="G205" s="56">
        <f t="shared" si="462"/>
        <v>4</v>
      </c>
      <c r="H205" s="56">
        <f>SUM(H199:H204)</f>
        <v>4</v>
      </c>
      <c r="I205" s="56">
        <f t="shared" si="462"/>
        <v>4</v>
      </c>
      <c r="J205" s="56">
        <f t="shared" si="462"/>
        <v>4</v>
      </c>
      <c r="K205" s="167"/>
      <c r="L205" s="56">
        <f t="shared" si="462"/>
        <v>4</v>
      </c>
      <c r="M205" s="56">
        <f t="shared" ref="M205" si="463">SUM(M199,M199:M204)</f>
        <v>4</v>
      </c>
      <c r="N205" s="56">
        <f t="shared" ref="N205" si="464">SUM(N199,N199:N204)</f>
        <v>4</v>
      </c>
      <c r="O205" s="56">
        <f t="shared" ref="O205" si="465">SUM(O199,O199:O204)</f>
        <v>4</v>
      </c>
      <c r="P205" s="56">
        <f t="shared" ref="P205" si="466">SUM(P199,P199:P204)</f>
        <v>4</v>
      </c>
      <c r="Q205" s="56">
        <f t="shared" ref="Q205" si="467">SUM(Q199,Q199:Q204)</f>
        <v>4</v>
      </c>
      <c r="R205" s="56">
        <f t="shared" ref="R205" si="468">SUM(R199,R199:R204)</f>
        <v>4</v>
      </c>
      <c r="S205" s="56">
        <f>SUM(S199:S204)</f>
        <v>4</v>
      </c>
      <c r="T205" s="56">
        <f t="shared" ref="T205" si="469">SUM(T199,T199:T204)</f>
        <v>4</v>
      </c>
      <c r="U205" s="406"/>
      <c r="V205" s="56">
        <f t="shared" ref="V205" si="470">SUM(V199,V199:V204)</f>
        <v>4</v>
      </c>
      <c r="W205" s="56">
        <f t="shared" ref="W205:X205" si="471">SUM(W199,W199:W204)</f>
        <v>4</v>
      </c>
      <c r="X205" s="122">
        <f t="shared" si="471"/>
        <v>4</v>
      </c>
      <c r="Y205" s="230"/>
      <c r="Z205" s="230"/>
      <c r="AA205" s="230"/>
      <c r="AB205" s="230"/>
      <c r="AC205" s="230"/>
      <c r="AD205" s="230"/>
      <c r="AE205" s="56">
        <f t="shared" ref="AE205" si="472">SUM(AE199,AE199:AE204)</f>
        <v>4</v>
      </c>
      <c r="AF205" s="56">
        <f t="shared" ref="AF205" si="473">SUM(AF199,AF199:AF204)</f>
        <v>4</v>
      </c>
      <c r="AG205" s="56">
        <f t="shared" ref="AG205" si="474">SUM(AG199,AG199:AG204)</f>
        <v>4</v>
      </c>
      <c r="AH205" s="56">
        <f t="shared" ref="AH205" si="475">SUM(AH199,AH199:AH204)</f>
        <v>4</v>
      </c>
      <c r="AI205" s="56">
        <f t="shared" ref="AI205" si="476">SUM(AI199,AI199:AI204)</f>
        <v>4</v>
      </c>
      <c r="AJ205" s="56">
        <f>SUM(AJ199:AJ204)</f>
        <v>4</v>
      </c>
      <c r="AK205" s="56">
        <f t="shared" ref="AK205" si="477">SUM(AK199,AK199:AK204)</f>
        <v>4</v>
      </c>
      <c r="AL205" s="167"/>
      <c r="AM205" s="56">
        <f t="shared" ref="AM205" si="478">SUM(AM199,AM199:AM204)</f>
        <v>4</v>
      </c>
      <c r="AN205" s="56">
        <f t="shared" ref="AN205" si="479">SUM(AN199,AN199:AN204)</f>
        <v>4</v>
      </c>
      <c r="AO205" s="56">
        <f t="shared" ref="AO205" si="480">SUM(AO199,AO199:AO204)</f>
        <v>4</v>
      </c>
      <c r="AP205" s="56">
        <f t="shared" ref="AP205" si="481">SUM(AP199,AP199:AP204)</f>
        <v>4</v>
      </c>
      <c r="AQ205" s="56">
        <f t="shared" ref="AQ205" si="482">SUM(AQ199,AQ199:AQ204)</f>
        <v>4</v>
      </c>
      <c r="AR205" s="56">
        <f t="shared" ref="AR205" si="483">SUM(AR199,AR199:AR204)</f>
        <v>4</v>
      </c>
      <c r="AS205" s="56">
        <f t="shared" ref="AS205" si="484">SUM(AS199,AS199:AS204)</f>
        <v>4</v>
      </c>
      <c r="AT205" s="170"/>
      <c r="AU205" s="56">
        <f>SUM(AU199:AU204)</f>
        <v>4</v>
      </c>
      <c r="AV205" s="56">
        <f t="shared" ref="AV205" si="485">SUM(AV199,AV199:AV204)</f>
        <v>4</v>
      </c>
      <c r="AW205" s="175"/>
      <c r="AX205" s="176"/>
      <c r="AY205" s="56">
        <f t="shared" ref="AY205:AZ205" si="486">SUM(AY199,AY199:AY204)</f>
        <v>4</v>
      </c>
      <c r="AZ205" s="122">
        <f t="shared" si="486"/>
        <v>4</v>
      </c>
      <c r="BA205" s="230"/>
      <c r="BB205" s="230"/>
      <c r="BC205" s="230"/>
      <c r="BD205" s="230"/>
    </row>
    <row r="206" spans="1:56" ht="20.25" customHeight="1" thickBot="1" x14ac:dyDescent="0.2">
      <c r="A206" s="200" t="s">
        <v>69</v>
      </c>
      <c r="B206" s="201"/>
      <c r="C206" s="189" t="s">
        <v>72</v>
      </c>
      <c r="D206" s="190"/>
      <c r="E206" s="190"/>
      <c r="F206" s="190"/>
      <c r="G206" s="190"/>
      <c r="H206" s="190"/>
      <c r="I206" s="190"/>
      <c r="J206" s="190"/>
      <c r="K206" s="190"/>
      <c r="L206" s="190"/>
      <c r="M206" s="190"/>
      <c r="N206" s="190"/>
      <c r="O206" s="190"/>
      <c r="P206" s="190"/>
      <c r="Q206" s="190"/>
      <c r="R206" s="190"/>
      <c r="S206" s="190"/>
      <c r="T206" s="190"/>
      <c r="U206" s="190"/>
      <c r="V206" s="190"/>
      <c r="W206" s="190"/>
      <c r="X206" s="190"/>
      <c r="Y206" s="190"/>
      <c r="Z206" s="190"/>
      <c r="AA206" s="190"/>
      <c r="AB206" s="190"/>
      <c r="AC206" s="190"/>
      <c r="AD206" s="190"/>
      <c r="AE206" s="190"/>
      <c r="AF206" s="190"/>
      <c r="AG206" s="190"/>
      <c r="AH206" s="190"/>
      <c r="AI206" s="190"/>
      <c r="AJ206" s="190"/>
      <c r="AK206" s="190"/>
      <c r="AL206" s="190"/>
      <c r="AM206" s="190"/>
      <c r="AN206" s="190"/>
      <c r="AO206" s="190"/>
      <c r="AP206" s="190"/>
      <c r="AQ206" s="190"/>
      <c r="AR206" s="190"/>
      <c r="AS206" s="190"/>
      <c r="AT206" s="190"/>
      <c r="AU206" s="190"/>
      <c r="AV206" s="190"/>
      <c r="AW206" s="190"/>
      <c r="AX206" s="190"/>
      <c r="AY206" s="190"/>
      <c r="AZ206" s="190"/>
      <c r="BA206" s="190"/>
      <c r="BB206" s="190"/>
      <c r="BC206" s="190"/>
      <c r="BD206" s="190"/>
    </row>
    <row r="207" spans="1:56" ht="15.75" customHeight="1" thickBot="1" x14ac:dyDescent="0.2">
      <c r="A207" s="200" t="s">
        <v>70</v>
      </c>
      <c r="B207" s="201"/>
      <c r="C207" s="189" t="s">
        <v>73</v>
      </c>
      <c r="D207" s="190"/>
      <c r="E207" s="190"/>
      <c r="F207" s="190"/>
      <c r="G207" s="190"/>
      <c r="H207" s="190"/>
      <c r="I207" s="190"/>
      <c r="J207" s="190"/>
      <c r="K207" s="190"/>
      <c r="L207" s="190"/>
      <c r="M207" s="190"/>
      <c r="N207" s="190"/>
      <c r="O207" s="190"/>
      <c r="P207" s="190"/>
      <c r="Q207" s="190"/>
      <c r="R207" s="190"/>
      <c r="S207" s="190"/>
      <c r="T207" s="190"/>
      <c r="U207" s="190"/>
      <c r="V207" s="190"/>
      <c r="W207" s="190"/>
      <c r="X207" s="190"/>
      <c r="Y207" s="190"/>
      <c r="Z207" s="190"/>
      <c r="AA207" s="190"/>
      <c r="AB207" s="190"/>
      <c r="AC207" s="190"/>
      <c r="AD207" s="190"/>
      <c r="AE207" s="190"/>
      <c r="AF207" s="190"/>
      <c r="AG207" s="190"/>
      <c r="AH207" s="190"/>
      <c r="AI207" s="190"/>
      <c r="AJ207" s="190"/>
      <c r="AK207" s="190"/>
      <c r="AL207" s="190"/>
      <c r="AM207" s="190"/>
      <c r="AN207" s="190"/>
      <c r="AO207" s="190"/>
      <c r="AP207" s="190"/>
      <c r="AQ207" s="190"/>
      <c r="AR207" s="190"/>
      <c r="AS207" s="190"/>
      <c r="AT207" s="190"/>
      <c r="AU207" s="190"/>
      <c r="AV207" s="190"/>
      <c r="AW207" s="190"/>
      <c r="AX207" s="190"/>
      <c r="AY207" s="190"/>
      <c r="AZ207" s="190"/>
      <c r="BA207" s="190"/>
      <c r="BB207" s="190"/>
      <c r="BC207" s="190"/>
      <c r="BD207" s="190"/>
    </row>
    <row r="208" spans="1:56" ht="15.75" customHeight="1" thickBot="1" x14ac:dyDescent="0.2">
      <c r="A208" s="200" t="s">
        <v>155</v>
      </c>
      <c r="B208" s="201"/>
      <c r="C208" s="189" t="s">
        <v>156</v>
      </c>
      <c r="D208" s="190"/>
      <c r="E208" s="190"/>
      <c r="F208" s="190"/>
      <c r="G208" s="190"/>
      <c r="H208" s="190"/>
      <c r="I208" s="190"/>
      <c r="J208" s="190"/>
      <c r="K208" s="190"/>
      <c r="L208" s="190"/>
      <c r="M208" s="190"/>
      <c r="N208" s="190"/>
      <c r="O208" s="190"/>
      <c r="P208" s="190"/>
      <c r="Q208" s="190"/>
      <c r="R208" s="190"/>
      <c r="S208" s="190"/>
      <c r="T208" s="190"/>
      <c r="U208" s="190"/>
      <c r="V208" s="190"/>
      <c r="W208" s="190"/>
      <c r="X208" s="190"/>
      <c r="Y208" s="190"/>
      <c r="Z208" s="190"/>
      <c r="AA208" s="190"/>
      <c r="AB208" s="190"/>
      <c r="AC208" s="190"/>
      <c r="AD208" s="190"/>
      <c r="AE208" s="190"/>
      <c r="AF208" s="190"/>
      <c r="AG208" s="190"/>
      <c r="AH208" s="190"/>
      <c r="AI208" s="190"/>
      <c r="AJ208" s="190"/>
      <c r="AK208" s="190"/>
      <c r="AL208" s="190"/>
      <c r="AM208" s="190"/>
      <c r="AN208" s="190"/>
      <c r="AO208" s="190"/>
      <c r="AP208" s="190"/>
      <c r="AQ208" s="190"/>
      <c r="AR208" s="190"/>
      <c r="AS208" s="190"/>
      <c r="AT208" s="190"/>
      <c r="AU208" s="190"/>
      <c r="AV208" s="190"/>
      <c r="AW208" s="190"/>
      <c r="AX208" s="190"/>
      <c r="AY208" s="190"/>
      <c r="AZ208" s="190"/>
      <c r="BA208" s="190"/>
      <c r="BB208" s="190"/>
      <c r="BC208" s="190"/>
      <c r="BD208" s="190"/>
    </row>
    <row r="209" spans="1:56" ht="18.75" customHeight="1" thickBot="1" x14ac:dyDescent="0.2">
      <c r="A209" s="200" t="s">
        <v>71</v>
      </c>
      <c r="B209" s="201"/>
      <c r="C209" s="189" t="s">
        <v>74</v>
      </c>
      <c r="D209" s="190"/>
      <c r="E209" s="190"/>
      <c r="F209" s="190"/>
      <c r="G209" s="190"/>
      <c r="H209" s="190"/>
      <c r="I209" s="190"/>
      <c r="J209" s="190"/>
      <c r="K209" s="190"/>
      <c r="L209" s="190"/>
      <c r="M209" s="190"/>
      <c r="N209" s="190"/>
      <c r="O209" s="190"/>
      <c r="P209" s="190"/>
      <c r="Q209" s="190"/>
      <c r="R209" s="190"/>
      <c r="S209" s="190"/>
      <c r="T209" s="190"/>
      <c r="U209" s="190"/>
      <c r="V209" s="190"/>
      <c r="W209" s="190"/>
      <c r="X209" s="190"/>
      <c r="Y209" s="190"/>
      <c r="Z209" s="190"/>
      <c r="AA209" s="190"/>
      <c r="AB209" s="190"/>
      <c r="AC209" s="190"/>
      <c r="AD209" s="190"/>
      <c r="AE209" s="190"/>
      <c r="AF209" s="190"/>
      <c r="AG209" s="190"/>
      <c r="AH209" s="190"/>
      <c r="AI209" s="190"/>
      <c r="AJ209" s="190"/>
      <c r="AK209" s="190"/>
      <c r="AL209" s="190"/>
      <c r="AM209" s="190"/>
      <c r="AN209" s="190"/>
      <c r="AO209" s="190"/>
      <c r="AP209" s="190"/>
      <c r="AQ209" s="190"/>
      <c r="AR209" s="190"/>
      <c r="AS209" s="190"/>
      <c r="AT209" s="190"/>
      <c r="AU209" s="190"/>
      <c r="AV209" s="190"/>
      <c r="AW209" s="190"/>
      <c r="AX209" s="190"/>
      <c r="AY209" s="190"/>
      <c r="AZ209" s="190"/>
      <c r="BA209" s="190"/>
      <c r="BB209" s="190"/>
      <c r="BC209" s="190"/>
      <c r="BD209" s="190"/>
    </row>
    <row r="210" spans="1:56" ht="19.5" customHeight="1" thickBot="1" x14ac:dyDescent="0.2">
      <c r="A210" s="186" t="s">
        <v>123</v>
      </c>
      <c r="B210" s="227"/>
      <c r="C210" s="227"/>
      <c r="D210" s="227"/>
      <c r="E210" s="227"/>
      <c r="F210" s="227"/>
      <c r="G210" s="227"/>
      <c r="H210" s="227"/>
      <c r="I210" s="227"/>
      <c r="J210" s="227"/>
      <c r="K210" s="227"/>
      <c r="L210" s="227"/>
      <c r="M210" s="227"/>
      <c r="N210" s="227"/>
      <c r="O210" s="227"/>
      <c r="P210" s="227"/>
      <c r="Q210" s="227"/>
      <c r="R210" s="227"/>
      <c r="S210" s="227"/>
      <c r="T210" s="227"/>
      <c r="U210" s="227"/>
      <c r="V210" s="227"/>
      <c r="W210" s="227"/>
      <c r="X210" s="227"/>
      <c r="Y210" s="227"/>
      <c r="Z210" s="227"/>
      <c r="AA210" s="227"/>
      <c r="AB210" s="227"/>
      <c r="AC210" s="227"/>
      <c r="AD210" s="227"/>
      <c r="AE210" s="227"/>
      <c r="AF210" s="227"/>
      <c r="AG210" s="227"/>
      <c r="AH210" s="227"/>
      <c r="AI210" s="227"/>
      <c r="AJ210" s="227"/>
      <c r="AK210" s="227"/>
      <c r="AL210" s="227"/>
      <c r="AM210" s="227"/>
      <c r="AN210" s="227"/>
      <c r="AO210" s="227"/>
      <c r="AP210" s="227"/>
      <c r="AQ210" s="227"/>
      <c r="AR210" s="227"/>
      <c r="AS210" s="227"/>
      <c r="AT210" s="227"/>
      <c r="AU210" s="227"/>
      <c r="AV210" s="227"/>
      <c r="AW210" s="227"/>
      <c r="AX210" s="227"/>
      <c r="AY210" s="227"/>
      <c r="AZ210" s="227"/>
      <c r="BA210" s="227"/>
      <c r="BB210" s="227"/>
      <c r="BC210" s="227"/>
      <c r="BD210" s="227"/>
    </row>
    <row r="211" spans="1:56" ht="16.5" customHeight="1" thickBot="1" x14ac:dyDescent="0.2">
      <c r="A211" s="186" t="s">
        <v>42</v>
      </c>
      <c r="B211" s="187"/>
      <c r="C211" s="188"/>
      <c r="D211" s="18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  <c r="O211" s="184"/>
      <c r="P211" s="184"/>
      <c r="Q211" s="184"/>
      <c r="R211" s="184"/>
      <c r="S211" s="184"/>
      <c r="T211" s="184"/>
      <c r="U211" s="184"/>
      <c r="V211" s="184"/>
      <c r="W211" s="184"/>
      <c r="X211" s="184"/>
      <c r="Y211" s="184"/>
      <c r="Z211" s="184"/>
      <c r="AA211" s="184"/>
      <c r="AB211" s="184"/>
      <c r="AC211" s="184"/>
      <c r="AD211" s="184"/>
      <c r="AE211" s="184"/>
      <c r="AF211" s="184"/>
      <c r="AG211" s="184"/>
      <c r="AH211" s="184"/>
      <c r="AI211" s="184"/>
      <c r="AJ211" s="184"/>
      <c r="AK211" s="184"/>
      <c r="AL211" s="184"/>
      <c r="AM211" s="184"/>
      <c r="AN211" s="184"/>
      <c r="AO211" s="184"/>
      <c r="AP211" s="184"/>
      <c r="AQ211" s="184"/>
      <c r="AR211" s="184"/>
      <c r="AS211" s="184"/>
      <c r="AT211" s="184"/>
      <c r="AU211" s="184"/>
      <c r="AV211" s="184"/>
      <c r="AW211" s="184"/>
      <c r="AX211" s="184"/>
      <c r="AY211" s="184"/>
      <c r="AZ211" s="184"/>
      <c r="BA211" s="184"/>
      <c r="BB211" s="184"/>
      <c r="BC211" s="184"/>
      <c r="BD211" s="184"/>
    </row>
    <row r="212" spans="1:56" ht="19.5" customHeight="1" thickBot="1" x14ac:dyDescent="0.2">
      <c r="A212" s="22" t="s">
        <v>44</v>
      </c>
      <c r="B212" s="55">
        <f t="shared" ref="B212:B217" si="487">SUM(C212:J212,L212:O212,P212:S212,T212:X212,AE212:AK212,AM212:AS212,AU212:AV212,AY212:AZ212)</f>
        <v>37</v>
      </c>
      <c r="C212" s="65">
        <v>1</v>
      </c>
      <c r="D212" s="66">
        <v>1</v>
      </c>
      <c r="E212" s="67">
        <v>1</v>
      </c>
      <c r="F212" s="67">
        <v>1</v>
      </c>
      <c r="G212" s="118">
        <v>1</v>
      </c>
      <c r="H212" s="74">
        <v>1</v>
      </c>
      <c r="I212" s="75">
        <v>1</v>
      </c>
      <c r="J212" s="391">
        <v>1</v>
      </c>
      <c r="K212" s="165" t="s">
        <v>139</v>
      </c>
      <c r="L212" s="78">
        <v>1</v>
      </c>
      <c r="M212" s="79">
        <v>1</v>
      </c>
      <c r="N212" s="41">
        <v>1</v>
      </c>
      <c r="O212" s="80">
        <v>1</v>
      </c>
      <c r="P212" s="78">
        <v>1</v>
      </c>
      <c r="Q212" s="41">
        <v>1</v>
      </c>
      <c r="R212" s="41">
        <v>1</v>
      </c>
      <c r="S212" s="85">
        <v>1</v>
      </c>
      <c r="T212" s="86">
        <v>1</v>
      </c>
      <c r="U212" s="87">
        <v>1</v>
      </c>
      <c r="V212" s="41">
        <v>1</v>
      </c>
      <c r="W212" s="41">
        <v>1</v>
      </c>
      <c r="X212" s="85">
        <v>1</v>
      </c>
      <c r="Y212" s="228"/>
      <c r="Z212" s="228"/>
      <c r="AA212" s="228"/>
      <c r="AB212" s="228"/>
      <c r="AC212" s="228"/>
      <c r="AD212" s="228"/>
      <c r="AE212" s="86">
        <v>1</v>
      </c>
      <c r="AF212" s="41"/>
      <c r="AG212" s="41">
        <v>1</v>
      </c>
      <c r="AH212" s="41">
        <v>1</v>
      </c>
      <c r="AI212" s="85">
        <v>1</v>
      </c>
      <c r="AJ212" s="86">
        <v>1</v>
      </c>
      <c r="AK212" s="41">
        <v>1</v>
      </c>
      <c r="AL212" s="165" t="s">
        <v>139</v>
      </c>
      <c r="AM212" s="85">
        <v>1</v>
      </c>
      <c r="AN212" s="89">
        <v>1</v>
      </c>
      <c r="AO212" s="41">
        <v>1</v>
      </c>
      <c r="AP212" s="41">
        <v>1</v>
      </c>
      <c r="AQ212" s="85">
        <v>1</v>
      </c>
      <c r="AR212" s="78">
        <v>1</v>
      </c>
      <c r="AS212" s="79">
        <v>1</v>
      </c>
      <c r="AT212" s="168" t="s">
        <v>140</v>
      </c>
      <c r="AU212" s="41">
        <v>1</v>
      </c>
      <c r="AV212" s="91"/>
      <c r="AW212" s="171" t="s">
        <v>128</v>
      </c>
      <c r="AX212" s="172"/>
      <c r="AY212" s="41">
        <v>1</v>
      </c>
      <c r="AZ212" s="85">
        <v>1</v>
      </c>
      <c r="BA212" s="229" t="s">
        <v>56</v>
      </c>
      <c r="BB212" s="229"/>
      <c r="BC212" s="229"/>
      <c r="BD212" s="229"/>
    </row>
    <row r="213" spans="1:56" ht="16.5" customHeight="1" thickBot="1" x14ac:dyDescent="0.2">
      <c r="A213" s="25" t="s">
        <v>49</v>
      </c>
      <c r="B213" s="55">
        <f t="shared" si="487"/>
        <v>32</v>
      </c>
      <c r="C213" s="69">
        <v>1</v>
      </c>
      <c r="D213" s="57">
        <v>1</v>
      </c>
      <c r="E213" s="58">
        <v>1</v>
      </c>
      <c r="F213" s="58">
        <v>1</v>
      </c>
      <c r="G213" s="70">
        <v>1</v>
      </c>
      <c r="H213" s="77">
        <v>1</v>
      </c>
      <c r="I213" s="60">
        <v>1</v>
      </c>
      <c r="J213" s="62">
        <v>1</v>
      </c>
      <c r="K213" s="166"/>
      <c r="L213" s="81">
        <v>1</v>
      </c>
      <c r="M213" s="24">
        <v>1</v>
      </c>
      <c r="N213" s="24">
        <v>1</v>
      </c>
      <c r="O213" s="82">
        <v>1</v>
      </c>
      <c r="P213" s="81">
        <v>1</v>
      </c>
      <c r="Q213" s="24">
        <v>1</v>
      </c>
      <c r="R213" s="24">
        <v>1</v>
      </c>
      <c r="S213" s="82">
        <v>1</v>
      </c>
      <c r="T213" s="84">
        <v>1</v>
      </c>
      <c r="U213" s="53">
        <v>1</v>
      </c>
      <c r="V213" s="24">
        <v>1</v>
      </c>
      <c r="W213" s="24">
        <v>1</v>
      </c>
      <c r="X213" s="82">
        <v>1</v>
      </c>
      <c r="Y213" s="229"/>
      <c r="Z213" s="229"/>
      <c r="AA213" s="229"/>
      <c r="AB213" s="229"/>
      <c r="AC213" s="229"/>
      <c r="AD213" s="229"/>
      <c r="AE213" s="84">
        <v>1</v>
      </c>
      <c r="AF213" s="24">
        <v>1</v>
      </c>
      <c r="AG213" s="24">
        <v>1</v>
      </c>
      <c r="AH213" s="24"/>
      <c r="AI213" s="82">
        <v>1</v>
      </c>
      <c r="AJ213" s="84"/>
      <c r="AK213" s="24">
        <v>1</v>
      </c>
      <c r="AL213" s="166"/>
      <c r="AM213" s="82"/>
      <c r="AN213" s="90">
        <v>1</v>
      </c>
      <c r="AO213" s="61"/>
      <c r="AP213" s="61">
        <v>1</v>
      </c>
      <c r="AQ213" s="82"/>
      <c r="AR213" s="81">
        <v>1</v>
      </c>
      <c r="AS213" s="61">
        <v>1</v>
      </c>
      <c r="AT213" s="169"/>
      <c r="AU213" s="24"/>
      <c r="AV213" s="92">
        <v>1</v>
      </c>
      <c r="AW213" s="173"/>
      <c r="AX213" s="174"/>
      <c r="AY213" s="24"/>
      <c r="AZ213" s="83">
        <v>1</v>
      </c>
      <c r="BA213" s="229"/>
      <c r="BB213" s="229"/>
      <c r="BC213" s="229"/>
      <c r="BD213" s="229"/>
    </row>
    <row r="214" spans="1:56" ht="15.75" customHeight="1" thickBot="1" x14ac:dyDescent="0.2">
      <c r="A214" s="25" t="s">
        <v>50</v>
      </c>
      <c r="B214" s="55">
        <f t="shared" si="487"/>
        <v>12</v>
      </c>
      <c r="C214" s="69"/>
      <c r="D214" s="57"/>
      <c r="E214" s="60"/>
      <c r="F214" s="60"/>
      <c r="G214" s="71"/>
      <c r="H214" s="77"/>
      <c r="I214" s="60"/>
      <c r="J214" s="62"/>
      <c r="K214" s="166"/>
      <c r="L214" s="81"/>
      <c r="M214" s="61"/>
      <c r="N214" s="24"/>
      <c r="O214" s="83"/>
      <c r="P214" s="81"/>
      <c r="Q214" s="61"/>
      <c r="R214" s="24"/>
      <c r="S214" s="82"/>
      <c r="T214" s="84"/>
      <c r="U214" s="53"/>
      <c r="V214" s="24"/>
      <c r="W214" s="24"/>
      <c r="X214" s="82"/>
      <c r="Y214" s="229"/>
      <c r="Z214" s="229"/>
      <c r="AA214" s="229"/>
      <c r="AB214" s="229"/>
      <c r="AC214" s="229"/>
      <c r="AD214" s="229"/>
      <c r="AE214" s="84"/>
      <c r="AF214" s="24">
        <v>1</v>
      </c>
      <c r="AG214" s="24">
        <v>1</v>
      </c>
      <c r="AH214" s="24">
        <v>1</v>
      </c>
      <c r="AI214" s="82" t="s">
        <v>113</v>
      </c>
      <c r="AJ214" s="84">
        <v>1</v>
      </c>
      <c r="AK214" s="24"/>
      <c r="AL214" s="166"/>
      <c r="AM214" s="82">
        <v>1</v>
      </c>
      <c r="AN214" s="90">
        <v>1</v>
      </c>
      <c r="AO214" s="24">
        <v>1</v>
      </c>
      <c r="AP214" s="24"/>
      <c r="AQ214" s="82">
        <v>1</v>
      </c>
      <c r="AR214" s="81"/>
      <c r="AS214" s="61">
        <v>1</v>
      </c>
      <c r="AT214" s="169"/>
      <c r="AU214" s="24">
        <v>1</v>
      </c>
      <c r="AV214" s="92">
        <v>1</v>
      </c>
      <c r="AW214" s="173"/>
      <c r="AX214" s="174"/>
      <c r="AY214" s="24">
        <v>1</v>
      </c>
      <c r="AZ214" s="82"/>
      <c r="BA214" s="229"/>
      <c r="BB214" s="229"/>
      <c r="BC214" s="229"/>
      <c r="BD214" s="229"/>
    </row>
    <row r="215" spans="1:56" ht="15.75" customHeight="1" thickBot="1" x14ac:dyDescent="0.2">
      <c r="A215" s="25" t="s">
        <v>51</v>
      </c>
      <c r="B215" s="55">
        <f t="shared" si="487"/>
        <v>39</v>
      </c>
      <c r="C215" s="69">
        <v>1</v>
      </c>
      <c r="D215" s="57">
        <v>1</v>
      </c>
      <c r="E215" s="58">
        <v>1</v>
      </c>
      <c r="F215" s="58">
        <v>1</v>
      </c>
      <c r="G215" s="70">
        <v>1</v>
      </c>
      <c r="H215" s="77">
        <v>1</v>
      </c>
      <c r="I215" s="60">
        <v>1</v>
      </c>
      <c r="J215" s="62">
        <v>1</v>
      </c>
      <c r="K215" s="166"/>
      <c r="L215" s="81">
        <v>1</v>
      </c>
      <c r="M215" s="24">
        <v>1</v>
      </c>
      <c r="N215" s="24">
        <v>1</v>
      </c>
      <c r="O215" s="82">
        <v>1</v>
      </c>
      <c r="P215" s="81">
        <v>1</v>
      </c>
      <c r="Q215" s="24">
        <v>1</v>
      </c>
      <c r="R215" s="24">
        <v>1</v>
      </c>
      <c r="S215" s="82">
        <v>1</v>
      </c>
      <c r="T215" s="84">
        <v>1</v>
      </c>
      <c r="U215" s="53">
        <v>1</v>
      </c>
      <c r="V215" s="24">
        <v>1</v>
      </c>
      <c r="W215" s="24">
        <v>1</v>
      </c>
      <c r="X215" s="82">
        <v>1</v>
      </c>
      <c r="Y215" s="229"/>
      <c r="Z215" s="229"/>
      <c r="AA215" s="229"/>
      <c r="AB215" s="229"/>
      <c r="AC215" s="229"/>
      <c r="AD215" s="229"/>
      <c r="AE215" s="84">
        <v>1</v>
      </c>
      <c r="AF215" s="24">
        <v>1</v>
      </c>
      <c r="AG215" s="24">
        <v>1</v>
      </c>
      <c r="AH215" s="24">
        <v>1</v>
      </c>
      <c r="AI215" s="82">
        <v>1</v>
      </c>
      <c r="AJ215" s="84">
        <v>1</v>
      </c>
      <c r="AK215" s="24">
        <v>1</v>
      </c>
      <c r="AL215" s="166"/>
      <c r="AM215" s="82">
        <v>1</v>
      </c>
      <c r="AN215" s="90">
        <v>1</v>
      </c>
      <c r="AO215" s="24">
        <v>1</v>
      </c>
      <c r="AP215" s="24">
        <v>1</v>
      </c>
      <c r="AQ215" s="82">
        <v>1</v>
      </c>
      <c r="AR215" s="81">
        <v>1</v>
      </c>
      <c r="AS215" s="61">
        <v>1</v>
      </c>
      <c r="AT215" s="169"/>
      <c r="AU215" s="24">
        <v>1</v>
      </c>
      <c r="AV215" s="92">
        <v>1</v>
      </c>
      <c r="AW215" s="173"/>
      <c r="AX215" s="174"/>
      <c r="AY215" s="24">
        <v>1</v>
      </c>
      <c r="AZ215" s="82">
        <v>1</v>
      </c>
      <c r="BA215" s="229"/>
      <c r="BB215" s="229"/>
      <c r="BC215" s="229"/>
      <c r="BD215" s="229"/>
    </row>
    <row r="216" spans="1:56" ht="18" customHeight="1" thickBot="1" x14ac:dyDescent="0.2">
      <c r="A216" s="25" t="s">
        <v>52</v>
      </c>
      <c r="B216" s="55">
        <f t="shared" si="487"/>
        <v>39</v>
      </c>
      <c r="C216" s="69">
        <v>1</v>
      </c>
      <c r="D216" s="57">
        <v>1</v>
      </c>
      <c r="E216" s="58">
        <v>1</v>
      </c>
      <c r="F216" s="58">
        <v>1</v>
      </c>
      <c r="G216" s="70">
        <v>1</v>
      </c>
      <c r="H216" s="77">
        <v>1</v>
      </c>
      <c r="I216" s="60">
        <v>1</v>
      </c>
      <c r="J216" s="58">
        <v>1</v>
      </c>
      <c r="K216" s="166"/>
      <c r="L216" s="81">
        <v>1</v>
      </c>
      <c r="M216" s="63">
        <v>1</v>
      </c>
      <c r="N216" s="24">
        <v>1</v>
      </c>
      <c r="O216" s="83">
        <v>1</v>
      </c>
      <c r="P216" s="81">
        <v>1</v>
      </c>
      <c r="Q216" s="61">
        <v>1</v>
      </c>
      <c r="R216" s="61">
        <v>1</v>
      </c>
      <c r="S216" s="82">
        <v>1</v>
      </c>
      <c r="T216" s="81">
        <v>1</v>
      </c>
      <c r="U216" s="53">
        <v>1</v>
      </c>
      <c r="V216" s="61">
        <v>1</v>
      </c>
      <c r="W216" s="24">
        <v>1</v>
      </c>
      <c r="X216" s="82">
        <v>1</v>
      </c>
      <c r="Y216" s="229"/>
      <c r="Z216" s="229"/>
      <c r="AA216" s="229"/>
      <c r="AB216" s="229"/>
      <c r="AC216" s="229"/>
      <c r="AD216" s="229"/>
      <c r="AE216" s="81">
        <v>1</v>
      </c>
      <c r="AF216" s="24">
        <v>1</v>
      </c>
      <c r="AG216" s="24">
        <v>1</v>
      </c>
      <c r="AH216" s="24">
        <v>1</v>
      </c>
      <c r="AI216" s="82">
        <v>1</v>
      </c>
      <c r="AJ216" s="81">
        <v>1</v>
      </c>
      <c r="AK216" s="24">
        <v>1</v>
      </c>
      <c r="AL216" s="166"/>
      <c r="AM216" s="82">
        <v>1</v>
      </c>
      <c r="AN216" s="84">
        <v>1</v>
      </c>
      <c r="AO216" s="24">
        <v>1</v>
      </c>
      <c r="AP216" s="24">
        <v>1</v>
      </c>
      <c r="AQ216" s="82">
        <v>1</v>
      </c>
      <c r="AR216" s="81">
        <v>1</v>
      </c>
      <c r="AS216" s="61">
        <v>1</v>
      </c>
      <c r="AT216" s="169"/>
      <c r="AU216" s="61">
        <v>1</v>
      </c>
      <c r="AV216" s="92">
        <v>1</v>
      </c>
      <c r="AW216" s="173"/>
      <c r="AX216" s="174"/>
      <c r="AY216" s="61">
        <v>1</v>
      </c>
      <c r="AZ216" s="82">
        <v>1</v>
      </c>
      <c r="BA216" s="229"/>
      <c r="BB216" s="229"/>
      <c r="BC216" s="229"/>
      <c r="BD216" s="229"/>
    </row>
    <row r="217" spans="1:56" ht="21" customHeight="1" thickBot="1" x14ac:dyDescent="0.2">
      <c r="A217" s="25" t="s">
        <v>53</v>
      </c>
      <c r="B217" s="55">
        <f t="shared" si="487"/>
        <v>36</v>
      </c>
      <c r="C217" s="69">
        <v>1</v>
      </c>
      <c r="D217" s="57">
        <v>1</v>
      </c>
      <c r="E217" s="58">
        <v>1</v>
      </c>
      <c r="F217" s="58">
        <v>1</v>
      </c>
      <c r="G217" s="70">
        <v>1</v>
      </c>
      <c r="H217" s="77">
        <v>1</v>
      </c>
      <c r="I217" s="60">
        <v>1</v>
      </c>
      <c r="J217" s="58">
        <v>1</v>
      </c>
      <c r="K217" s="166"/>
      <c r="L217" s="84">
        <v>1</v>
      </c>
      <c r="M217" s="24">
        <v>1</v>
      </c>
      <c r="N217" s="24">
        <v>1</v>
      </c>
      <c r="O217" s="82">
        <v>1</v>
      </c>
      <c r="P217" s="84">
        <v>1</v>
      </c>
      <c r="Q217" s="24">
        <v>1</v>
      </c>
      <c r="R217" s="24">
        <v>1</v>
      </c>
      <c r="S217" s="82">
        <v>1</v>
      </c>
      <c r="T217" s="81">
        <v>1</v>
      </c>
      <c r="U217" s="53">
        <v>1</v>
      </c>
      <c r="V217" s="24">
        <v>1</v>
      </c>
      <c r="W217" s="24">
        <v>1</v>
      </c>
      <c r="X217" s="82">
        <v>1</v>
      </c>
      <c r="Y217" s="229"/>
      <c r="Z217" s="229"/>
      <c r="AA217" s="229"/>
      <c r="AB217" s="229"/>
      <c r="AC217" s="229"/>
      <c r="AD217" s="229"/>
      <c r="AE217" s="84">
        <v>1</v>
      </c>
      <c r="AF217" s="24">
        <v>1</v>
      </c>
      <c r="AG217" s="24" t="s">
        <v>113</v>
      </c>
      <c r="AH217" s="24">
        <v>1</v>
      </c>
      <c r="AI217" s="82">
        <v>1</v>
      </c>
      <c r="AJ217" s="84">
        <v>1</v>
      </c>
      <c r="AK217" s="24">
        <v>1</v>
      </c>
      <c r="AL217" s="166"/>
      <c r="AM217" s="82">
        <v>1</v>
      </c>
      <c r="AN217" s="84"/>
      <c r="AO217" s="24">
        <v>1</v>
      </c>
      <c r="AP217" s="24">
        <v>1</v>
      </c>
      <c r="AQ217" s="82">
        <v>1</v>
      </c>
      <c r="AR217" s="81">
        <v>1</v>
      </c>
      <c r="AS217" s="61"/>
      <c r="AT217" s="169"/>
      <c r="AU217" s="24">
        <v>1</v>
      </c>
      <c r="AV217" s="92">
        <v>1</v>
      </c>
      <c r="AW217" s="173"/>
      <c r="AX217" s="174"/>
      <c r="AY217" s="24">
        <v>1</v>
      </c>
      <c r="AZ217" s="82">
        <v>1</v>
      </c>
      <c r="BA217" s="229"/>
      <c r="BB217" s="229"/>
      <c r="BC217" s="229"/>
      <c r="BD217" s="229"/>
    </row>
    <row r="218" spans="1:56" ht="21.75" customHeight="1" thickBot="1" x14ac:dyDescent="0.2">
      <c r="A218" s="25" t="s">
        <v>54</v>
      </c>
      <c r="B218" s="56">
        <f>SUM(B212:B217)</f>
        <v>195</v>
      </c>
      <c r="C218" s="56">
        <f t="shared" ref="C218:J218" si="488">SUM(C212:C217)</f>
        <v>5</v>
      </c>
      <c r="D218" s="56">
        <f t="shared" si="488"/>
        <v>5</v>
      </c>
      <c r="E218" s="56">
        <f t="shared" si="488"/>
        <v>5</v>
      </c>
      <c r="F218" s="56">
        <f t="shared" si="488"/>
        <v>5</v>
      </c>
      <c r="G218" s="56">
        <f t="shared" si="488"/>
        <v>5</v>
      </c>
      <c r="H218" s="56">
        <f t="shared" si="488"/>
        <v>5</v>
      </c>
      <c r="I218" s="56">
        <f t="shared" si="488"/>
        <v>5</v>
      </c>
      <c r="J218" s="56">
        <f t="shared" si="488"/>
        <v>5</v>
      </c>
      <c r="K218" s="167"/>
      <c r="L218" s="56">
        <f t="shared" ref="L218" si="489">SUM(L212:L217)</f>
        <v>5</v>
      </c>
      <c r="M218" s="56">
        <f t="shared" ref="M218" si="490">SUM(M212:M217)</f>
        <v>5</v>
      </c>
      <c r="N218" s="56">
        <f t="shared" ref="N218" si="491">SUM(N212:N217)</f>
        <v>5</v>
      </c>
      <c r="O218" s="56">
        <f t="shared" ref="O218" si="492">SUM(O212:O217)</f>
        <v>5</v>
      </c>
      <c r="P218" s="56">
        <f t="shared" ref="P218" si="493">SUM(P212:P217)</f>
        <v>5</v>
      </c>
      <c r="Q218" s="56">
        <f t="shared" ref="Q218" si="494">SUM(Q212:Q217)</f>
        <v>5</v>
      </c>
      <c r="R218" s="56">
        <f t="shared" ref="R218" si="495">SUM(R212:R217)</f>
        <v>5</v>
      </c>
      <c r="S218" s="56">
        <f t="shared" ref="S218" si="496">SUM(S212:S217)</f>
        <v>5</v>
      </c>
      <c r="T218" s="56">
        <f t="shared" ref="T218" si="497">SUM(T212:T217)</f>
        <v>5</v>
      </c>
      <c r="U218" s="56">
        <f t="shared" ref="U218" si="498">SUM(U212:U217)</f>
        <v>5</v>
      </c>
      <c r="V218" s="56">
        <f t="shared" ref="V218" si="499">SUM(V212:V217)</f>
        <v>5</v>
      </c>
      <c r="W218" s="56">
        <f t="shared" ref="W218" si="500">SUM(W212:W217)</f>
        <v>5</v>
      </c>
      <c r="X218" s="122">
        <f t="shared" ref="X218" si="501">SUM(X212:X217)</f>
        <v>5</v>
      </c>
      <c r="Y218" s="230"/>
      <c r="Z218" s="230"/>
      <c r="AA218" s="230"/>
      <c r="AB218" s="230"/>
      <c r="AC218" s="230"/>
      <c r="AD218" s="230"/>
      <c r="AE218" s="56">
        <f t="shared" ref="AE218" si="502">SUM(AE212:AE217)</f>
        <v>5</v>
      </c>
      <c r="AF218" s="56">
        <f t="shared" ref="AF218" si="503">SUM(AF212:AF217)</f>
        <v>5</v>
      </c>
      <c r="AG218" s="56">
        <f t="shared" ref="AG218" si="504">SUM(AG212:AG217)</f>
        <v>5</v>
      </c>
      <c r="AH218" s="56">
        <f t="shared" ref="AH218" si="505">SUM(AH212:AH217)</f>
        <v>5</v>
      </c>
      <c r="AI218" s="56">
        <f t="shared" ref="AI218" si="506">SUM(AI212:AI217)</f>
        <v>5</v>
      </c>
      <c r="AJ218" s="56">
        <f t="shared" ref="AJ218" si="507">SUM(AJ212:AJ217)</f>
        <v>5</v>
      </c>
      <c r="AK218" s="56">
        <f t="shared" ref="AK218" si="508">SUM(AK212:AK217)</f>
        <v>5</v>
      </c>
      <c r="AL218" s="167"/>
      <c r="AM218" s="56">
        <f t="shared" ref="AM218" si="509">SUM(AM212:AM217)</f>
        <v>5</v>
      </c>
      <c r="AN218" s="56">
        <f t="shared" ref="AN218" si="510">SUM(AN212:AN217)</f>
        <v>5</v>
      </c>
      <c r="AO218" s="56">
        <f t="shared" ref="AO218" si="511">SUM(AO212:AO217)</f>
        <v>5</v>
      </c>
      <c r="AP218" s="56">
        <f t="shared" ref="AP218" si="512">SUM(AP212:AP217)</f>
        <v>5</v>
      </c>
      <c r="AQ218" s="56">
        <f t="shared" ref="AQ218" si="513">SUM(AQ212:AQ217)</f>
        <v>5</v>
      </c>
      <c r="AR218" s="56">
        <f t="shared" ref="AR218" si="514">SUM(AR212:AR217)</f>
        <v>5</v>
      </c>
      <c r="AS218" s="56">
        <f t="shared" ref="AS218" si="515">SUM(AS212:AS217)</f>
        <v>5</v>
      </c>
      <c r="AT218" s="170"/>
      <c r="AU218" s="56">
        <f t="shared" ref="AU218" si="516">SUM(AU212:AU217)</f>
        <v>5</v>
      </c>
      <c r="AV218" s="56">
        <f t="shared" ref="AV218" si="517">SUM(AV212:AV217)</f>
        <v>5</v>
      </c>
      <c r="AW218" s="175"/>
      <c r="AX218" s="176"/>
      <c r="AY218" s="56">
        <f t="shared" ref="AY218" si="518">SUM(AY212:AY217)</f>
        <v>5</v>
      </c>
      <c r="AZ218" s="122">
        <f t="shared" ref="AZ218" si="519">SUM(AZ212:AZ217)</f>
        <v>5</v>
      </c>
      <c r="BA218" s="230"/>
      <c r="BB218" s="230"/>
      <c r="BC218" s="230"/>
      <c r="BD218" s="230"/>
    </row>
    <row r="219" spans="1:56" ht="23.25" customHeight="1" thickBot="1" x14ac:dyDescent="0.2">
      <c r="A219" s="186" t="s">
        <v>75</v>
      </c>
      <c r="B219" s="187"/>
      <c r="C219" s="189" t="s">
        <v>77</v>
      </c>
      <c r="D219" s="190"/>
      <c r="E219" s="190"/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0"/>
      <c r="U219" s="190"/>
      <c r="V219" s="190"/>
      <c r="W219" s="190"/>
      <c r="X219" s="190"/>
      <c r="Y219" s="190"/>
      <c r="Z219" s="190"/>
      <c r="AA219" s="190"/>
      <c r="AB219" s="190"/>
      <c r="AC219" s="190"/>
      <c r="AD219" s="190"/>
      <c r="AE219" s="190"/>
      <c r="AF219" s="190"/>
      <c r="AG219" s="190"/>
      <c r="AH219" s="190"/>
      <c r="AI219" s="190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</row>
    <row r="220" spans="1:56" ht="22.5" customHeight="1" x14ac:dyDescent="0.15">
      <c r="A220" s="407" t="s">
        <v>76</v>
      </c>
      <c r="B220" s="408"/>
      <c r="C220" s="225" t="s">
        <v>78</v>
      </c>
      <c r="D220" s="226"/>
      <c r="E220" s="226"/>
      <c r="F220" s="226"/>
      <c r="G220" s="226"/>
      <c r="H220" s="226"/>
      <c r="I220" s="226"/>
      <c r="J220" s="226"/>
      <c r="K220" s="226"/>
      <c r="L220" s="226"/>
      <c r="M220" s="226"/>
      <c r="N220" s="226"/>
      <c r="O220" s="226"/>
      <c r="P220" s="226"/>
      <c r="Q220" s="226"/>
      <c r="R220" s="226"/>
      <c r="S220" s="226"/>
      <c r="T220" s="226"/>
      <c r="U220" s="226"/>
      <c r="V220" s="226"/>
      <c r="W220" s="226"/>
      <c r="X220" s="226"/>
      <c r="Y220" s="226"/>
      <c r="Z220" s="226"/>
      <c r="AA220" s="226"/>
      <c r="AB220" s="226"/>
      <c r="AC220" s="226"/>
      <c r="AD220" s="226"/>
      <c r="AE220" s="226"/>
      <c r="AF220" s="226"/>
      <c r="AG220" s="226"/>
      <c r="AH220" s="226"/>
      <c r="AI220" s="226"/>
      <c r="AJ220" s="226"/>
      <c r="AK220" s="226"/>
      <c r="AL220" s="226"/>
      <c r="AM220" s="226"/>
      <c r="AN220" s="226"/>
      <c r="AO220" s="226"/>
      <c r="AP220" s="226"/>
      <c r="AQ220" s="226"/>
      <c r="AR220" s="226"/>
      <c r="AS220" s="226"/>
      <c r="AT220" s="226"/>
      <c r="AU220" s="226"/>
      <c r="AV220" s="226"/>
      <c r="AW220" s="226"/>
      <c r="AX220" s="226"/>
      <c r="AY220" s="226"/>
      <c r="AZ220" s="226"/>
      <c r="BA220" s="226"/>
      <c r="BB220" s="226"/>
      <c r="BC220" s="226"/>
      <c r="BD220" s="226"/>
    </row>
    <row r="221" spans="1:56" ht="20.25" customHeight="1" x14ac:dyDescent="0.15">
      <c r="A221" s="411" t="s">
        <v>157</v>
      </c>
      <c r="B221" s="412"/>
      <c r="C221" s="413" t="s">
        <v>154</v>
      </c>
      <c r="D221" s="414"/>
      <c r="E221" s="414"/>
      <c r="F221" s="414"/>
      <c r="G221" s="414"/>
      <c r="H221" s="414"/>
      <c r="I221" s="414"/>
      <c r="J221" s="414"/>
      <c r="K221" s="414"/>
      <c r="L221" s="414"/>
      <c r="M221" s="414"/>
      <c r="N221" s="414"/>
      <c r="O221" s="414"/>
      <c r="P221" s="414"/>
      <c r="Q221" s="414"/>
      <c r="R221" s="414"/>
      <c r="S221" s="414"/>
      <c r="T221" s="414"/>
      <c r="U221" s="414"/>
      <c r="V221" s="414"/>
      <c r="W221" s="414"/>
      <c r="X221" s="414"/>
      <c r="Y221" s="414"/>
      <c r="Z221" s="414"/>
      <c r="AA221" s="414"/>
      <c r="AB221" s="414"/>
      <c r="AC221" s="414"/>
      <c r="AD221" s="414"/>
      <c r="AE221" s="414"/>
      <c r="AF221" s="414"/>
      <c r="AG221" s="414"/>
      <c r="AH221" s="414"/>
      <c r="AI221" s="414"/>
      <c r="AJ221" s="414"/>
      <c r="AK221" s="414"/>
      <c r="AL221" s="414"/>
      <c r="AM221" s="414"/>
      <c r="AN221" s="414"/>
      <c r="AO221" s="414"/>
      <c r="AP221" s="414"/>
      <c r="AQ221" s="414"/>
      <c r="AR221" s="414"/>
      <c r="AS221" s="414"/>
      <c r="AT221" s="414"/>
      <c r="AU221" s="414"/>
      <c r="AV221" s="414"/>
      <c r="AW221" s="414"/>
      <c r="AX221" s="414"/>
      <c r="AY221" s="414"/>
      <c r="AZ221" s="414"/>
      <c r="BA221" s="414"/>
      <c r="BB221" s="414"/>
      <c r="BC221" s="414"/>
      <c r="BD221" s="415"/>
    </row>
    <row r="222" spans="1:56" ht="11.25" thickBot="1" x14ac:dyDescent="0.2">
      <c r="A222" s="409" t="s">
        <v>81</v>
      </c>
      <c r="B222" s="410"/>
      <c r="C222" s="410"/>
      <c r="D222" s="410"/>
      <c r="E222" s="410"/>
      <c r="F222" s="410"/>
      <c r="G222" s="410"/>
      <c r="H222" s="410"/>
      <c r="I222" s="410"/>
      <c r="J222" s="410"/>
      <c r="K222" s="410"/>
      <c r="L222" s="410"/>
      <c r="M222" s="410"/>
      <c r="N222" s="410"/>
      <c r="O222" s="410"/>
      <c r="P222" s="410"/>
      <c r="Q222" s="410"/>
      <c r="R222" s="410"/>
      <c r="S222" s="410"/>
      <c r="T222" s="410"/>
      <c r="U222" s="410"/>
      <c r="V222" s="410"/>
      <c r="W222" s="410"/>
      <c r="X222" s="410"/>
      <c r="Y222" s="410"/>
      <c r="Z222" s="410"/>
      <c r="AA222" s="410"/>
      <c r="AB222" s="410"/>
      <c r="AC222" s="410"/>
      <c r="AD222" s="410"/>
      <c r="AE222" s="410"/>
      <c r="AF222" s="410"/>
      <c r="AG222" s="410"/>
      <c r="AH222" s="410"/>
      <c r="AI222" s="410"/>
      <c r="AJ222" s="410"/>
      <c r="AK222" s="410"/>
      <c r="AL222" s="410"/>
      <c r="AM222" s="410"/>
      <c r="AN222" s="410"/>
      <c r="AO222" s="410"/>
      <c r="AP222" s="410"/>
      <c r="AQ222" s="410"/>
      <c r="AR222" s="410"/>
      <c r="AS222" s="410"/>
      <c r="AT222" s="410"/>
      <c r="AU222" s="410"/>
      <c r="AV222" s="410"/>
      <c r="AW222" s="410"/>
      <c r="AX222" s="410"/>
      <c r="AY222" s="410"/>
      <c r="AZ222" s="410"/>
      <c r="BA222" s="410"/>
      <c r="BB222" s="410"/>
      <c r="BC222" s="410"/>
      <c r="BD222" s="410"/>
    </row>
    <row r="223" spans="1:56" ht="26.25" customHeight="1" thickBot="1" x14ac:dyDescent="0.2">
      <c r="A223" s="186" t="s">
        <v>79</v>
      </c>
      <c r="B223" s="187"/>
      <c r="C223" s="189" t="s">
        <v>82</v>
      </c>
      <c r="D223" s="190"/>
      <c r="E223" s="190"/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0"/>
      <c r="U223" s="190"/>
      <c r="V223" s="190"/>
      <c r="W223" s="190"/>
      <c r="X223" s="190"/>
      <c r="Y223" s="190"/>
      <c r="Z223" s="190"/>
      <c r="AA223" s="190"/>
      <c r="AB223" s="190"/>
      <c r="AC223" s="190"/>
      <c r="AD223" s="190"/>
      <c r="AE223" s="190"/>
      <c r="AF223" s="190"/>
      <c r="AG223" s="190"/>
      <c r="AH223" s="190"/>
      <c r="AI223" s="190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</row>
    <row r="224" spans="1:56" ht="21" customHeight="1" thickBot="1" x14ac:dyDescent="0.2">
      <c r="A224" s="186" t="s">
        <v>80</v>
      </c>
      <c r="B224" s="187"/>
      <c r="C224" s="189" t="s">
        <v>83</v>
      </c>
      <c r="D224" s="190"/>
      <c r="E224" s="190"/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0"/>
      <c r="R224" s="190"/>
      <c r="S224" s="190"/>
      <c r="T224" s="190"/>
      <c r="U224" s="190"/>
      <c r="V224" s="190"/>
      <c r="W224" s="190"/>
      <c r="X224" s="190"/>
      <c r="Y224" s="190"/>
      <c r="Z224" s="190"/>
      <c r="AA224" s="190"/>
      <c r="AB224" s="190"/>
      <c r="AC224" s="190"/>
      <c r="AD224" s="190"/>
      <c r="AE224" s="190"/>
      <c r="AF224" s="190"/>
      <c r="AG224" s="190"/>
      <c r="AH224" s="190"/>
      <c r="AI224" s="190"/>
      <c r="AJ224" s="190"/>
      <c r="AK224" s="190"/>
      <c r="AL224" s="190"/>
      <c r="AM224" s="190"/>
      <c r="AN224" s="190"/>
      <c r="AO224" s="190"/>
      <c r="AP224" s="190"/>
      <c r="AQ224" s="190"/>
      <c r="AR224" s="190"/>
      <c r="AS224" s="190"/>
      <c r="AT224" s="190"/>
      <c r="AU224" s="190"/>
      <c r="AV224" s="190"/>
      <c r="AW224" s="190"/>
      <c r="AX224" s="190"/>
      <c r="AY224" s="190"/>
      <c r="AZ224" s="190"/>
      <c r="BA224" s="190"/>
      <c r="BB224" s="190"/>
      <c r="BC224" s="190"/>
      <c r="BD224" s="190"/>
    </row>
    <row r="225" spans="1:56" ht="19.5" customHeight="1" thickBot="1" x14ac:dyDescent="0.2">
      <c r="A225" s="186" t="s">
        <v>158</v>
      </c>
      <c r="B225" s="187"/>
      <c r="C225" s="188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  <c r="O225" s="184"/>
      <c r="P225" s="184"/>
      <c r="Q225" s="184"/>
      <c r="R225" s="184"/>
      <c r="S225" s="184"/>
      <c r="T225" s="184"/>
      <c r="U225" s="184"/>
      <c r="V225" s="184"/>
      <c r="W225" s="184"/>
      <c r="X225" s="184"/>
      <c r="Y225" s="184"/>
      <c r="Z225" s="184"/>
      <c r="AA225" s="184"/>
      <c r="AB225" s="184"/>
      <c r="AC225" s="184"/>
      <c r="AD225" s="184"/>
      <c r="AE225" s="184"/>
      <c r="AF225" s="184"/>
      <c r="AG225" s="184"/>
      <c r="AH225" s="184"/>
      <c r="AI225" s="184"/>
      <c r="AJ225" s="184"/>
      <c r="AK225" s="184"/>
      <c r="AL225" s="184"/>
      <c r="AM225" s="184"/>
      <c r="AN225" s="184"/>
      <c r="AO225" s="184"/>
      <c r="AP225" s="184"/>
      <c r="AQ225" s="184"/>
      <c r="AR225" s="184"/>
      <c r="AS225" s="184"/>
      <c r="AT225" s="184"/>
      <c r="AU225" s="184"/>
      <c r="AV225" s="184"/>
      <c r="AW225" s="184"/>
      <c r="AX225" s="184"/>
      <c r="AY225" s="184"/>
      <c r="AZ225" s="184"/>
      <c r="BA225" s="184"/>
      <c r="BB225" s="184"/>
      <c r="BC225" s="184"/>
      <c r="BD225" s="184"/>
    </row>
    <row r="226" spans="1:56" ht="18" customHeight="1" thickBot="1" x14ac:dyDescent="0.2">
      <c r="A226" s="200" t="s">
        <v>84</v>
      </c>
      <c r="B226" s="201"/>
      <c r="C226" s="189" t="s">
        <v>114</v>
      </c>
      <c r="D226" s="190"/>
      <c r="E226" s="190"/>
      <c r="F226" s="190"/>
      <c r="G226" s="190"/>
      <c r="H226" s="190"/>
      <c r="I226" s="190"/>
      <c r="J226" s="190"/>
      <c r="K226" s="190"/>
      <c r="L226" s="190"/>
      <c r="M226" s="190"/>
      <c r="N226" s="190"/>
      <c r="O226" s="190"/>
      <c r="P226" s="190"/>
      <c r="Q226" s="190"/>
      <c r="R226" s="190"/>
      <c r="S226" s="190"/>
      <c r="T226" s="190"/>
      <c r="U226" s="190"/>
      <c r="V226" s="190"/>
      <c r="W226" s="190"/>
      <c r="X226" s="190"/>
      <c r="Y226" s="190"/>
      <c r="Z226" s="190"/>
      <c r="AA226" s="190"/>
      <c r="AB226" s="190"/>
      <c r="AC226" s="190"/>
      <c r="AD226" s="190"/>
      <c r="AE226" s="190"/>
      <c r="AF226" s="190"/>
      <c r="AG226" s="190"/>
      <c r="AH226" s="190"/>
      <c r="AI226" s="190"/>
      <c r="AJ226" s="190"/>
      <c r="AK226" s="190"/>
      <c r="AL226" s="190"/>
      <c r="AM226" s="190"/>
      <c r="AN226" s="190"/>
      <c r="AO226" s="190"/>
      <c r="AP226" s="190"/>
      <c r="AQ226" s="190"/>
      <c r="AR226" s="190"/>
      <c r="AS226" s="190"/>
      <c r="AT226" s="190"/>
      <c r="AU226" s="190"/>
      <c r="AV226" s="190"/>
      <c r="AW226" s="190"/>
      <c r="AX226" s="190"/>
      <c r="AY226" s="190"/>
      <c r="AZ226" s="190"/>
      <c r="BA226" s="190"/>
      <c r="BB226" s="190"/>
      <c r="BC226" s="190"/>
      <c r="BD226" s="190"/>
    </row>
    <row r="227" spans="1:56" ht="22.5" customHeight="1" thickBot="1" x14ac:dyDescent="0.2">
      <c r="A227" s="200" t="s">
        <v>159</v>
      </c>
      <c r="B227" s="201"/>
      <c r="C227" s="189" t="s">
        <v>153</v>
      </c>
      <c r="D227" s="190"/>
      <c r="E227" s="190"/>
      <c r="F227" s="190"/>
      <c r="G227" s="190"/>
      <c r="H227" s="190"/>
      <c r="I227" s="190"/>
      <c r="J227" s="190"/>
      <c r="K227" s="190"/>
      <c r="L227" s="190"/>
      <c r="M227" s="190"/>
      <c r="N227" s="190"/>
      <c r="O227" s="190"/>
      <c r="P227" s="190"/>
      <c r="Q227" s="190"/>
      <c r="R227" s="190"/>
      <c r="S227" s="190"/>
      <c r="T227" s="190"/>
      <c r="U227" s="190"/>
      <c r="V227" s="190"/>
      <c r="W227" s="190"/>
      <c r="X227" s="190"/>
      <c r="Y227" s="190"/>
      <c r="Z227" s="190"/>
      <c r="AA227" s="190"/>
      <c r="AB227" s="190"/>
      <c r="AC227" s="190"/>
      <c r="AD227" s="190"/>
      <c r="AE227" s="190"/>
      <c r="AF227" s="190"/>
      <c r="AG227" s="190"/>
      <c r="AH227" s="190"/>
      <c r="AI227" s="190"/>
      <c r="AJ227" s="190"/>
      <c r="AK227" s="190"/>
      <c r="AL227" s="190"/>
      <c r="AM227" s="190"/>
      <c r="AN227" s="190"/>
      <c r="AO227" s="190"/>
      <c r="AP227" s="190"/>
      <c r="AQ227" s="190"/>
      <c r="AR227" s="190"/>
      <c r="AS227" s="190"/>
      <c r="AT227" s="190"/>
      <c r="AU227" s="190"/>
      <c r="AV227" s="190"/>
      <c r="AW227" s="190"/>
      <c r="AX227" s="190"/>
      <c r="AY227" s="190"/>
      <c r="AZ227" s="190"/>
      <c r="BA227" s="190"/>
      <c r="BB227" s="190"/>
      <c r="BC227" s="190"/>
      <c r="BD227" s="190"/>
    </row>
    <row r="228" spans="1:56" ht="24.75" customHeight="1" thickBot="1" x14ac:dyDescent="0.2">
      <c r="A228" s="200" t="s">
        <v>85</v>
      </c>
      <c r="B228" s="201"/>
      <c r="C228" s="16"/>
      <c r="D228" s="16"/>
      <c r="E228" s="16"/>
      <c r="F228" s="16"/>
      <c r="G228" s="16"/>
      <c r="H228" s="16"/>
      <c r="I228" s="16"/>
      <c r="J228" s="16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5" t="s">
        <v>88</v>
      </c>
      <c r="W228" s="15" t="s">
        <v>88</v>
      </c>
      <c r="X228" s="16"/>
      <c r="Y228" s="188"/>
      <c r="Z228" s="217"/>
      <c r="AA228" s="16"/>
      <c r="AB228" s="16"/>
      <c r="AC228" s="188"/>
      <c r="AD228" s="2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5"/>
      <c r="AT228" s="15"/>
      <c r="AU228" s="17"/>
      <c r="AV228" s="17"/>
      <c r="AW228" s="17"/>
      <c r="AX228" s="26"/>
      <c r="AY228" s="26"/>
      <c r="AZ228" s="17"/>
      <c r="BA228" s="17"/>
      <c r="BB228" s="17"/>
      <c r="BC228" s="17"/>
      <c r="BD228" s="17"/>
    </row>
    <row r="229" spans="1:56" ht="21" customHeight="1" thickBot="1" x14ac:dyDescent="0.2">
      <c r="A229" s="200" t="s">
        <v>86</v>
      </c>
      <c r="B229" s="201"/>
      <c r="C229" s="189" t="s">
        <v>89</v>
      </c>
      <c r="D229" s="190"/>
      <c r="E229" s="190"/>
      <c r="F229" s="190"/>
      <c r="G229" s="190"/>
      <c r="H229" s="190"/>
      <c r="I229" s="190"/>
      <c r="J229" s="190"/>
      <c r="K229" s="190"/>
      <c r="L229" s="190"/>
      <c r="M229" s="190"/>
      <c r="N229" s="190"/>
      <c r="O229" s="190"/>
      <c r="P229" s="190"/>
      <c r="Q229" s="190"/>
      <c r="R229" s="190"/>
      <c r="S229" s="190"/>
      <c r="T229" s="190"/>
      <c r="U229" s="190"/>
      <c r="V229" s="190"/>
      <c r="W229" s="190"/>
      <c r="X229" s="190"/>
      <c r="Y229" s="190"/>
      <c r="Z229" s="190"/>
      <c r="AA229" s="190"/>
      <c r="AB229" s="190"/>
      <c r="AC229" s="190"/>
      <c r="AD229" s="190"/>
      <c r="AE229" s="190"/>
      <c r="AF229" s="190"/>
      <c r="AG229" s="190"/>
      <c r="AH229" s="190"/>
      <c r="AI229" s="190"/>
      <c r="AJ229" s="190"/>
      <c r="AK229" s="190"/>
      <c r="AL229" s="190"/>
      <c r="AM229" s="190"/>
      <c r="AN229" s="190"/>
      <c r="AO229" s="190"/>
      <c r="AP229" s="190"/>
      <c r="AQ229" s="190"/>
      <c r="AR229" s="190"/>
      <c r="AS229" s="190"/>
      <c r="AT229" s="190"/>
      <c r="AU229" s="190"/>
      <c r="AV229" s="190"/>
      <c r="AW229" s="190"/>
      <c r="AX229" s="190"/>
      <c r="AY229" s="190"/>
      <c r="AZ229" s="190"/>
      <c r="BA229" s="190"/>
      <c r="BB229" s="190"/>
      <c r="BC229" s="190"/>
      <c r="BD229" s="190"/>
    </row>
    <row r="230" spans="1:56" ht="21" customHeight="1" thickBot="1" x14ac:dyDescent="0.2">
      <c r="A230" s="213" t="s">
        <v>87</v>
      </c>
      <c r="B230" s="214"/>
      <c r="C230" s="215" t="s">
        <v>90</v>
      </c>
      <c r="D230" s="216"/>
      <c r="E230" s="216"/>
      <c r="F230" s="216"/>
      <c r="G230" s="216"/>
      <c r="H230" s="216"/>
      <c r="I230" s="216"/>
      <c r="J230" s="216"/>
      <c r="K230" s="216"/>
      <c r="L230" s="216"/>
      <c r="M230" s="216"/>
      <c r="N230" s="216"/>
      <c r="O230" s="216"/>
      <c r="P230" s="216"/>
      <c r="Q230" s="216"/>
      <c r="R230" s="216"/>
      <c r="S230" s="216"/>
      <c r="T230" s="216"/>
      <c r="U230" s="216"/>
      <c r="V230" s="216"/>
      <c r="W230" s="216"/>
      <c r="X230" s="216"/>
      <c r="Y230" s="216"/>
      <c r="Z230" s="216"/>
      <c r="AA230" s="216"/>
      <c r="AB230" s="216"/>
      <c r="AC230" s="216"/>
      <c r="AD230" s="216"/>
      <c r="AE230" s="216"/>
      <c r="AF230" s="216"/>
      <c r="AG230" s="216"/>
      <c r="AH230" s="216"/>
      <c r="AI230" s="216"/>
      <c r="AJ230" s="216"/>
      <c r="AK230" s="216"/>
      <c r="AL230" s="216"/>
      <c r="AM230" s="216"/>
      <c r="AN230" s="216"/>
      <c r="AO230" s="216"/>
      <c r="AP230" s="216"/>
      <c r="AQ230" s="216"/>
      <c r="AR230" s="216"/>
      <c r="AS230" s="216"/>
      <c r="AT230" s="216"/>
      <c r="AU230" s="216"/>
      <c r="AV230" s="216"/>
      <c r="AW230" s="216"/>
      <c r="AX230" s="216"/>
      <c r="AY230" s="216"/>
      <c r="AZ230" s="216"/>
      <c r="BA230" s="216"/>
      <c r="BB230" s="216"/>
      <c r="BC230" s="216"/>
      <c r="BD230" s="216"/>
    </row>
    <row r="232" spans="1:56" ht="10.5" x14ac:dyDescent="0.15">
      <c r="A232" s="202" t="s">
        <v>115</v>
      </c>
      <c r="B232" s="202"/>
      <c r="C232" s="202"/>
      <c r="D232" s="202"/>
      <c r="E232" s="202"/>
      <c r="F232" s="202"/>
      <c r="G232" s="202"/>
      <c r="H232" s="202"/>
      <c r="I232" s="202"/>
      <c r="J232" s="202"/>
      <c r="K232" s="202"/>
      <c r="L232" s="202"/>
      <c r="M232" s="202"/>
      <c r="N232" s="202"/>
      <c r="O232" s="202"/>
      <c r="P232" s="202"/>
      <c r="Q232" s="202"/>
      <c r="R232" s="202"/>
      <c r="S232" s="202"/>
      <c r="T232" s="202"/>
      <c r="U232" s="202"/>
      <c r="V232" s="202"/>
      <c r="W232" s="202"/>
      <c r="X232" s="202"/>
      <c r="Y232" s="202"/>
      <c r="Z232" s="202"/>
      <c r="AA232" s="202"/>
      <c r="AB232" s="202"/>
      <c r="AC232" s="202"/>
      <c r="AD232" s="202"/>
      <c r="AE232" s="202"/>
      <c r="AF232" s="202"/>
      <c r="AG232" s="202"/>
      <c r="AH232" s="202"/>
      <c r="AI232" s="202"/>
      <c r="AJ232" s="202"/>
      <c r="AK232" s="202"/>
      <c r="AL232" s="202"/>
      <c r="AM232" s="202"/>
      <c r="AN232" s="202"/>
      <c r="AO232" s="202"/>
      <c r="AP232" s="202"/>
      <c r="AQ232" s="202"/>
      <c r="AR232" s="202"/>
      <c r="AS232" s="202"/>
      <c r="AT232" s="202"/>
      <c r="AU232" s="202"/>
      <c r="AV232" s="202"/>
      <c r="AW232" s="202"/>
      <c r="AX232" s="202"/>
      <c r="AY232" s="202"/>
      <c r="AZ232" s="202"/>
      <c r="BA232" s="202"/>
      <c r="BB232" s="202"/>
      <c r="BC232" s="202"/>
      <c r="BD232" s="202"/>
    </row>
    <row r="233" spans="1:56" ht="11.25" x14ac:dyDescent="0.15">
      <c r="A233" s="203" t="s">
        <v>151</v>
      </c>
      <c r="B233" s="203"/>
      <c r="C233" s="203"/>
      <c r="D233" s="203"/>
      <c r="E233" s="203"/>
      <c r="F233" s="203"/>
      <c r="G233" s="203"/>
      <c r="H233" s="203"/>
      <c r="I233" s="203"/>
      <c r="J233" s="203"/>
      <c r="K233" s="203"/>
      <c r="L233" s="203"/>
      <c r="M233" s="203"/>
      <c r="N233" s="203"/>
      <c r="O233" s="203"/>
      <c r="P233" s="203"/>
      <c r="Q233" s="203"/>
      <c r="R233" s="203"/>
      <c r="S233" s="203"/>
      <c r="T233" s="203"/>
      <c r="U233" s="203"/>
      <c r="V233" s="203"/>
      <c r="W233" s="203"/>
      <c r="X233" s="203"/>
      <c r="Y233" s="203"/>
      <c r="Z233" s="203"/>
      <c r="AA233" s="203"/>
      <c r="AB233" s="203"/>
      <c r="AC233" s="203"/>
      <c r="AD233" s="203"/>
      <c r="AE233" s="203"/>
      <c r="AF233" s="203"/>
      <c r="AG233" s="203"/>
      <c r="AH233" s="203"/>
      <c r="AI233" s="203"/>
      <c r="AJ233" s="203"/>
      <c r="AK233" s="203"/>
      <c r="AL233" s="203"/>
      <c r="AM233" s="203"/>
      <c r="AN233" s="203"/>
      <c r="AO233" s="203"/>
      <c r="AP233" s="203"/>
      <c r="AQ233" s="203"/>
      <c r="AR233" s="203"/>
      <c r="AS233" s="203"/>
      <c r="AT233" s="203"/>
      <c r="AU233" s="203"/>
      <c r="AV233" s="203"/>
      <c r="AW233" s="203"/>
      <c r="AX233" s="203"/>
      <c r="AY233" s="203"/>
      <c r="AZ233" s="203"/>
      <c r="BA233" s="203"/>
      <c r="BB233" s="203"/>
      <c r="BC233" s="203"/>
      <c r="BD233" s="203"/>
    </row>
    <row r="234" spans="1:56" ht="27.75" customHeight="1" x14ac:dyDescent="0.15">
      <c r="A234" s="204" t="s">
        <v>152</v>
      </c>
      <c r="B234" s="204"/>
      <c r="C234" s="204"/>
      <c r="D234" s="204"/>
      <c r="E234" s="204"/>
      <c r="F234" s="204"/>
      <c r="G234" s="204"/>
      <c r="H234" s="204"/>
      <c r="I234" s="204"/>
      <c r="J234" s="204"/>
      <c r="K234" s="204"/>
      <c r="L234" s="204"/>
      <c r="M234" s="204"/>
      <c r="N234" s="204"/>
      <c r="O234" s="204"/>
      <c r="P234" s="204"/>
      <c r="Q234" s="204"/>
      <c r="R234" s="204"/>
      <c r="S234" s="204"/>
      <c r="T234" s="204"/>
      <c r="U234" s="204"/>
      <c r="V234" s="204"/>
      <c r="W234" s="204"/>
      <c r="X234" s="204"/>
      <c r="Y234" s="204"/>
      <c r="Z234" s="204"/>
      <c r="AA234" s="204"/>
      <c r="AB234" s="204"/>
      <c r="AC234" s="204"/>
      <c r="AD234" s="204"/>
      <c r="AE234" s="204"/>
      <c r="AF234" s="204"/>
      <c r="AG234" s="204"/>
      <c r="AH234" s="204"/>
      <c r="AI234" s="204"/>
      <c r="AJ234" s="204"/>
      <c r="AK234" s="204"/>
      <c r="AL234" s="204"/>
      <c r="AM234" s="204"/>
      <c r="AN234" s="204"/>
      <c r="AO234" s="204"/>
      <c r="AP234" s="204"/>
      <c r="AQ234" s="204"/>
      <c r="AR234" s="204"/>
      <c r="AS234" s="204"/>
      <c r="AT234" s="204"/>
      <c r="AU234" s="204"/>
      <c r="AV234" s="204"/>
      <c r="AW234" s="204"/>
      <c r="AX234" s="204"/>
      <c r="AY234" s="204"/>
      <c r="AZ234" s="204"/>
      <c r="BA234" s="204"/>
      <c r="BB234" s="204"/>
      <c r="BC234" s="204"/>
      <c r="BD234" s="204"/>
    </row>
  </sheetData>
  <mergeCells count="311">
    <mergeCell ref="U199:U205"/>
    <mergeCell ref="A221:B221"/>
    <mergeCell ref="C221:BD221"/>
    <mergeCell ref="U39:U45"/>
    <mergeCell ref="U47:U53"/>
    <mergeCell ref="U111:U117"/>
    <mergeCell ref="U119:U125"/>
    <mergeCell ref="U127:U133"/>
    <mergeCell ref="U151:U157"/>
    <mergeCell ref="U159:U165"/>
    <mergeCell ref="U167:U173"/>
    <mergeCell ref="U183:U189"/>
    <mergeCell ref="Y71:AD77"/>
    <mergeCell ref="A94:BD94"/>
    <mergeCell ref="K95:K101"/>
    <mergeCell ref="P95:U101"/>
    <mergeCell ref="Y95:AD101"/>
    <mergeCell ref="AL95:AL101"/>
    <mergeCell ref="AM95:AS101"/>
    <mergeCell ref="AT95:AT101"/>
    <mergeCell ref="AW95:AX101"/>
    <mergeCell ref="BA95:BD101"/>
    <mergeCell ref="BA87:BD93"/>
    <mergeCell ref="BA71:BD77"/>
    <mergeCell ref="BA79:BD85"/>
    <mergeCell ref="AT159:AT165"/>
    <mergeCell ref="AW159:AX165"/>
    <mergeCell ref="AT167:AT173"/>
    <mergeCell ref="AW167:AX173"/>
    <mergeCell ref="H23:O29"/>
    <mergeCell ref="AK31:AK32"/>
    <mergeCell ref="AQ31:AQ37"/>
    <mergeCell ref="AR31:AR37"/>
    <mergeCell ref="AW31:AX37"/>
    <mergeCell ref="G55:O61"/>
    <mergeCell ref="P55:P61"/>
    <mergeCell ref="U55:U61"/>
    <mergeCell ref="V55:V61"/>
    <mergeCell ref="W55:W61"/>
    <mergeCell ref="AK55:AK61"/>
    <mergeCell ref="AO55:AO61"/>
    <mergeCell ref="AP55:AP61"/>
    <mergeCell ref="AW55:AX61"/>
    <mergeCell ref="AW39:AX45"/>
    <mergeCell ref="AT31:AT37"/>
    <mergeCell ref="AT39:AT45"/>
    <mergeCell ref="AT55:AT61"/>
    <mergeCell ref="P31:X37"/>
    <mergeCell ref="AW63:AX69"/>
    <mergeCell ref="AP63:AT69"/>
    <mergeCell ref="P71:X77"/>
    <mergeCell ref="AP71:AT77"/>
    <mergeCell ref="AW71:AX77"/>
    <mergeCell ref="AW79:AX85"/>
    <mergeCell ref="AW111:AX117"/>
    <mergeCell ref="P111:T117"/>
    <mergeCell ref="Y55:AD61"/>
    <mergeCell ref="A54:BD54"/>
    <mergeCell ref="Y39:AD45"/>
    <mergeCell ref="AL55:AL61"/>
    <mergeCell ref="K39:K45"/>
    <mergeCell ref="AL39:AL45"/>
    <mergeCell ref="G79:O85"/>
    <mergeCell ref="Q79:U85"/>
    <mergeCell ref="Q63:U69"/>
    <mergeCell ref="AP79:AT85"/>
    <mergeCell ref="G87:O93"/>
    <mergeCell ref="Q87:U93"/>
    <mergeCell ref="AW87:AX93"/>
    <mergeCell ref="AP87:AT93"/>
    <mergeCell ref="P103:U109"/>
    <mergeCell ref="BA55:BD61"/>
    <mergeCell ref="A21:BD21"/>
    <mergeCell ref="BA111:BD117"/>
    <mergeCell ref="BA119:BD125"/>
    <mergeCell ref="BA127:BD133"/>
    <mergeCell ref="BA135:BD141"/>
    <mergeCell ref="BA143:BD149"/>
    <mergeCell ref="AJ4:AM6"/>
    <mergeCell ref="AR4:AV6"/>
    <mergeCell ref="AN4:AQ6"/>
    <mergeCell ref="BA4:BD6"/>
    <mergeCell ref="AW4:AZ6"/>
    <mergeCell ref="BA23:BD29"/>
    <mergeCell ref="BA31:BD37"/>
    <mergeCell ref="BA39:BD45"/>
    <mergeCell ref="AT111:AT117"/>
    <mergeCell ref="A86:BD86"/>
    <mergeCell ref="Y87:AD93"/>
    <mergeCell ref="Y79:AD85"/>
    <mergeCell ref="A62:BD62"/>
    <mergeCell ref="Y63:AD69"/>
    <mergeCell ref="BA63:BD69"/>
    <mergeCell ref="G63:O69"/>
    <mergeCell ref="A38:BD38"/>
    <mergeCell ref="AM127:AQ133"/>
    <mergeCell ref="AW119:AX125"/>
    <mergeCell ref="AW127:AX133"/>
    <mergeCell ref="AT119:AT125"/>
    <mergeCell ref="AT127:AT133"/>
    <mergeCell ref="A102:BD102"/>
    <mergeCell ref="Y111:AD117"/>
    <mergeCell ref="A110:BD110"/>
    <mergeCell ref="Y103:AD109"/>
    <mergeCell ref="AM111:AS117"/>
    <mergeCell ref="AM103:AS109"/>
    <mergeCell ref="AW103:AX109"/>
    <mergeCell ref="AT103:AT109"/>
    <mergeCell ref="BA103:BD109"/>
    <mergeCell ref="A15:B15"/>
    <mergeCell ref="A14:B14"/>
    <mergeCell ref="C15:BD15"/>
    <mergeCell ref="A1:BD1"/>
    <mergeCell ref="A2:BD2"/>
    <mergeCell ref="A30:BD30"/>
    <mergeCell ref="A5:B5"/>
    <mergeCell ref="A6:B6"/>
    <mergeCell ref="A7:B7"/>
    <mergeCell ref="Y7:Z7"/>
    <mergeCell ref="AC7:AD7"/>
    <mergeCell ref="T4:X6"/>
    <mergeCell ref="AE4:AI6"/>
    <mergeCell ref="Y4:AD6"/>
    <mergeCell ref="L4:O6"/>
    <mergeCell ref="P4:S6"/>
    <mergeCell ref="R23:R24"/>
    <mergeCell ref="V23:V29"/>
    <mergeCell ref="W23:W29"/>
    <mergeCell ref="AJ23:AJ24"/>
    <mergeCell ref="AP24:AP25"/>
    <mergeCell ref="AQ25:AQ26"/>
    <mergeCell ref="AW23:AX29"/>
    <mergeCell ref="A22:BD22"/>
    <mergeCell ref="Y23:AD29"/>
    <mergeCell ref="AC12:AD12"/>
    <mergeCell ref="A13:B13"/>
    <mergeCell ref="Y13:Z13"/>
    <mergeCell ref="AC13:AD13"/>
    <mergeCell ref="A4:B4"/>
    <mergeCell ref="C4:G6"/>
    <mergeCell ref="A8:B8"/>
    <mergeCell ref="Y8:Z8"/>
    <mergeCell ref="AC8:AD8"/>
    <mergeCell ref="A9:B9"/>
    <mergeCell ref="Y9:Z9"/>
    <mergeCell ref="AC9:AD9"/>
    <mergeCell ref="A12:B12"/>
    <mergeCell ref="Y12:Z12"/>
    <mergeCell ref="A10:B10"/>
    <mergeCell ref="Y10:Z10"/>
    <mergeCell ref="AC10:AD10"/>
    <mergeCell ref="A11:B11"/>
    <mergeCell ref="Y11:Z11"/>
    <mergeCell ref="H4:K6"/>
    <mergeCell ref="AC11:AD11"/>
    <mergeCell ref="C14:BD14"/>
    <mergeCell ref="K135:K141"/>
    <mergeCell ref="AL135:AL141"/>
    <mergeCell ref="Y135:AD141"/>
    <mergeCell ref="AW135:AX141"/>
    <mergeCell ref="R135:U141"/>
    <mergeCell ref="AW143:AX149"/>
    <mergeCell ref="AT135:AT141"/>
    <mergeCell ref="AT143:AT149"/>
    <mergeCell ref="S143:W149"/>
    <mergeCell ref="AO143:AQ149"/>
    <mergeCell ref="AR143:AR149"/>
    <mergeCell ref="Y143:AD149"/>
    <mergeCell ref="A142:BD142"/>
    <mergeCell ref="AL31:AL37"/>
    <mergeCell ref="A78:BD78"/>
    <mergeCell ref="A70:BD70"/>
    <mergeCell ref="A134:BD134"/>
    <mergeCell ref="AL79:AL85"/>
    <mergeCell ref="AL63:AL69"/>
    <mergeCell ref="K71:K77"/>
    <mergeCell ref="AL71:AL77"/>
    <mergeCell ref="AL87:AL93"/>
    <mergeCell ref="A46:BD46"/>
    <mergeCell ref="K47:K53"/>
    <mergeCell ref="Y47:AD53"/>
    <mergeCell ref="AL47:AL53"/>
    <mergeCell ref="AT47:AT53"/>
    <mergeCell ref="AW47:AX53"/>
    <mergeCell ref="BA47:BD53"/>
    <mergeCell ref="Y31:AD37"/>
    <mergeCell ref="A126:BD126"/>
    <mergeCell ref="Y127:AD133"/>
    <mergeCell ref="K127:K133"/>
    <mergeCell ref="AL127:AL133"/>
    <mergeCell ref="AV127:AV133"/>
    <mergeCell ref="Y119:AD125"/>
    <mergeCell ref="AM119:AQ125"/>
    <mergeCell ref="Y151:AD157"/>
    <mergeCell ref="A150:BD150"/>
    <mergeCell ref="K151:K157"/>
    <mergeCell ref="AL151:AL157"/>
    <mergeCell ref="AL143:AL149"/>
    <mergeCell ref="K143:K149"/>
    <mergeCell ref="W151:W157"/>
    <mergeCell ref="BA151:BD157"/>
    <mergeCell ref="AW151:AX157"/>
    <mergeCell ref="AT151:AT157"/>
    <mergeCell ref="A158:BD158"/>
    <mergeCell ref="K159:K165"/>
    <mergeCell ref="AL159:AL165"/>
    <mergeCell ref="W159:W165"/>
    <mergeCell ref="Y159:AD165"/>
    <mergeCell ref="BA159:BD165"/>
    <mergeCell ref="A166:BD166"/>
    <mergeCell ref="Y175:AD181"/>
    <mergeCell ref="A174:BD174"/>
    <mergeCell ref="BA167:BD173"/>
    <mergeCell ref="BA175:BD181"/>
    <mergeCell ref="Y167:AD173"/>
    <mergeCell ref="K175:K181"/>
    <mergeCell ref="AL175:AL181"/>
    <mergeCell ref="AT175:AT181"/>
    <mergeCell ref="AW175:AX181"/>
    <mergeCell ref="G167:O173"/>
    <mergeCell ref="P167:Q173"/>
    <mergeCell ref="V167:W173"/>
    <mergeCell ref="AQ167:AQ173"/>
    <mergeCell ref="AR167:AS173"/>
    <mergeCell ref="Q175:U181"/>
    <mergeCell ref="AL167:AL173"/>
    <mergeCell ref="Y191:AD197"/>
    <mergeCell ref="A190:BD190"/>
    <mergeCell ref="Y199:AD205"/>
    <mergeCell ref="AT199:AT205"/>
    <mergeCell ref="AW199:AX205"/>
    <mergeCell ref="A198:BD198"/>
    <mergeCell ref="Y183:AD189"/>
    <mergeCell ref="A182:BD182"/>
    <mergeCell ref="K191:K197"/>
    <mergeCell ref="AL191:AL197"/>
    <mergeCell ref="K199:K205"/>
    <mergeCell ref="AL199:AL205"/>
    <mergeCell ref="BA183:BD189"/>
    <mergeCell ref="BA191:BD197"/>
    <mergeCell ref="BA199:BD205"/>
    <mergeCell ref="AT183:AT189"/>
    <mergeCell ref="AW183:AX189"/>
    <mergeCell ref="AT191:AT197"/>
    <mergeCell ref="AW191:AX197"/>
    <mergeCell ref="Q183:Q189"/>
    <mergeCell ref="R183:T189"/>
    <mergeCell ref="AO183:AR189"/>
    <mergeCell ref="U191:U197"/>
    <mergeCell ref="A219:B219"/>
    <mergeCell ref="A220:B220"/>
    <mergeCell ref="C219:BD219"/>
    <mergeCell ref="C220:BD220"/>
    <mergeCell ref="C207:BD207"/>
    <mergeCell ref="C209:BD209"/>
    <mergeCell ref="C211:BD211"/>
    <mergeCell ref="A210:BD210"/>
    <mergeCell ref="A207:B207"/>
    <mergeCell ref="A209:B209"/>
    <mergeCell ref="Y212:AD218"/>
    <mergeCell ref="BA212:BD218"/>
    <mergeCell ref="A224:B224"/>
    <mergeCell ref="A222:BD222"/>
    <mergeCell ref="C223:BD223"/>
    <mergeCell ref="C224:BD224"/>
    <mergeCell ref="A225:B225"/>
    <mergeCell ref="A226:B226"/>
    <mergeCell ref="A227:B227"/>
    <mergeCell ref="C227:BD227"/>
    <mergeCell ref="A232:BD232"/>
    <mergeCell ref="A233:BD233"/>
    <mergeCell ref="A234:BD234"/>
    <mergeCell ref="A17:BD17"/>
    <mergeCell ref="A16:BD16"/>
    <mergeCell ref="A18:BD18"/>
    <mergeCell ref="A19:BD19"/>
    <mergeCell ref="A20:BD20"/>
    <mergeCell ref="A228:B228"/>
    <mergeCell ref="A229:B229"/>
    <mergeCell ref="A230:B230"/>
    <mergeCell ref="C226:BD226"/>
    <mergeCell ref="C229:BD229"/>
    <mergeCell ref="C230:BD230"/>
    <mergeCell ref="AC228:AD228"/>
    <mergeCell ref="Y228:Z228"/>
    <mergeCell ref="C225:BD225"/>
    <mergeCell ref="A223:B223"/>
    <mergeCell ref="U23:U29"/>
    <mergeCell ref="AL23:AL29"/>
    <mergeCell ref="AT23:AT29"/>
    <mergeCell ref="K31:K37"/>
    <mergeCell ref="K212:K218"/>
    <mergeCell ref="AL212:AL218"/>
    <mergeCell ref="AT212:AT218"/>
    <mergeCell ref="AW212:AX218"/>
    <mergeCell ref="K119:K125"/>
    <mergeCell ref="AV119:AV125"/>
    <mergeCell ref="K111:K117"/>
    <mergeCell ref="AL111:AL117"/>
    <mergeCell ref="K103:K109"/>
    <mergeCell ref="AL103:AL109"/>
    <mergeCell ref="A118:BD118"/>
    <mergeCell ref="AL119:AL125"/>
    <mergeCell ref="AL183:AL189"/>
    <mergeCell ref="A211:B211"/>
    <mergeCell ref="C206:BD206"/>
    <mergeCell ref="AO175:AS181"/>
    <mergeCell ref="A208:B208"/>
    <mergeCell ref="C208:BD208"/>
    <mergeCell ref="A206:B206"/>
    <mergeCell ref="K183:K189"/>
  </mergeCells>
  <pageMargins left="0.23622047244094491" right="0.23622047244094491" top="0.55118110236220474" bottom="0.74803149606299213" header="0.31496062992125984" footer="0.31496062992125984"/>
  <pageSetup paperSize="9" orientation="landscape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2014-11-24T13:53:09Z</dcterms:modified>
</cp:coreProperties>
</file>